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55" windowHeight="120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I207" i="1"/>
  <c r="H207"/>
  <c r="G207"/>
  <c r="I49"/>
  <c r="H49"/>
  <c r="G49"/>
  <c r="L35"/>
  <c r="J35"/>
  <c r="I35"/>
  <c r="H35"/>
  <c r="G35"/>
  <c r="F35"/>
  <c r="L204"/>
  <c r="J204"/>
  <c r="I204"/>
  <c r="H204"/>
  <c r="G204"/>
  <c r="F204"/>
  <c r="L200"/>
  <c r="J200"/>
  <c r="I200"/>
  <c r="H200"/>
  <c r="G200"/>
  <c r="F200"/>
  <c r="L185"/>
  <c r="J185"/>
  <c r="I185"/>
  <c r="H185"/>
  <c r="G185"/>
  <c r="F185"/>
  <c r="L181"/>
  <c r="J181"/>
  <c r="I181"/>
  <c r="H181"/>
  <c r="G181"/>
  <c r="F181"/>
  <c r="L164"/>
  <c r="J164"/>
  <c r="I164"/>
  <c r="H164"/>
  <c r="G164"/>
  <c r="F164"/>
  <c r="L161"/>
  <c r="J161"/>
  <c r="I161"/>
  <c r="H161"/>
  <c r="G161"/>
  <c r="F161"/>
  <c r="L146"/>
  <c r="J146"/>
  <c r="I146"/>
  <c r="H146"/>
  <c r="G146"/>
  <c r="F146"/>
  <c r="L142"/>
  <c r="J142"/>
  <c r="I142"/>
  <c r="H142"/>
  <c r="G142"/>
  <c r="F142"/>
  <c r="L127"/>
  <c r="J127"/>
  <c r="I127"/>
  <c r="H127"/>
  <c r="G127"/>
  <c r="F127"/>
  <c r="L124"/>
  <c r="J124"/>
  <c r="I124"/>
  <c r="H124"/>
  <c r="G124"/>
  <c r="F124"/>
  <c r="L108"/>
  <c r="J108"/>
  <c r="I108"/>
  <c r="H108"/>
  <c r="G108"/>
  <c r="F108"/>
  <c r="L104"/>
  <c r="J104"/>
  <c r="I104"/>
  <c r="H104"/>
  <c r="G104"/>
  <c r="F104"/>
  <c r="L88"/>
  <c r="J88"/>
  <c r="I88"/>
  <c r="H88"/>
  <c r="G88"/>
  <c r="F88"/>
  <c r="L85"/>
  <c r="J85"/>
  <c r="I85"/>
  <c r="H85"/>
  <c r="G85"/>
  <c r="F85"/>
  <c r="L68"/>
  <c r="J68"/>
  <c r="I68"/>
  <c r="H68"/>
  <c r="G68"/>
  <c r="F68"/>
  <c r="L64"/>
  <c r="J64"/>
  <c r="I64"/>
  <c r="H64"/>
  <c r="G64"/>
  <c r="F64"/>
  <c r="L48"/>
  <c r="J48"/>
  <c r="I48"/>
  <c r="H48"/>
  <c r="G48"/>
  <c r="F48"/>
  <c r="L43"/>
  <c r="L49" s="1"/>
  <c r="J43"/>
  <c r="J49" s="1"/>
  <c r="I43"/>
  <c r="H43"/>
  <c r="G43"/>
  <c r="F43"/>
  <c r="L26"/>
  <c r="J26"/>
  <c r="I26"/>
  <c r="H26"/>
  <c r="G26"/>
  <c r="F26"/>
  <c r="L22"/>
  <c r="J22"/>
  <c r="I22"/>
  <c r="H22"/>
  <c r="G22"/>
  <c r="F22"/>
  <c r="F49" l="1"/>
  <c r="L192"/>
  <c r="L205" s="1"/>
  <c r="L173"/>
  <c r="L186" s="1"/>
  <c r="L154"/>
  <c r="L165" s="1"/>
  <c r="L134"/>
  <c r="L147" s="1"/>
  <c r="L116"/>
  <c r="L128" s="1"/>
  <c r="L96"/>
  <c r="L109" s="1"/>
  <c r="L77"/>
  <c r="L89" s="1"/>
  <c r="L56"/>
  <c r="L69" s="1"/>
  <c r="L13" l="1"/>
  <c r="L28" s="1"/>
  <c r="L207" s="1"/>
  <c r="B205" l="1"/>
  <c r="A205"/>
  <c r="J192"/>
  <c r="J205" s="1"/>
  <c r="I192"/>
  <c r="I205" s="1"/>
  <c r="H192"/>
  <c r="H205" s="1"/>
  <c r="G192"/>
  <c r="G205" s="1"/>
  <c r="F192"/>
  <c r="F205" s="1"/>
  <c r="B186"/>
  <c r="A186"/>
  <c r="J173"/>
  <c r="J186" s="1"/>
  <c r="I173"/>
  <c r="I186" s="1"/>
  <c r="H173"/>
  <c r="H186" s="1"/>
  <c r="G173"/>
  <c r="G186" s="1"/>
  <c r="F173"/>
  <c r="F186" s="1"/>
  <c r="B165"/>
  <c r="A165"/>
  <c r="B155"/>
  <c r="A155"/>
  <c r="J154"/>
  <c r="J165" s="1"/>
  <c r="I154"/>
  <c r="I165" s="1"/>
  <c r="H154"/>
  <c r="H165" s="1"/>
  <c r="G154"/>
  <c r="G165" s="1"/>
  <c r="F154"/>
  <c r="F165" s="1"/>
  <c r="B147"/>
  <c r="A147"/>
  <c r="B135"/>
  <c r="A135"/>
  <c r="J134"/>
  <c r="J147" s="1"/>
  <c r="I134"/>
  <c r="I147" s="1"/>
  <c r="H134"/>
  <c r="H147" s="1"/>
  <c r="G134"/>
  <c r="G147" s="1"/>
  <c r="F134"/>
  <c r="F147" s="1"/>
  <c r="B128"/>
  <c r="A128"/>
  <c r="J116"/>
  <c r="J128" s="1"/>
  <c r="I116"/>
  <c r="I128" s="1"/>
  <c r="H116"/>
  <c r="H128" s="1"/>
  <c r="G116"/>
  <c r="G128" s="1"/>
  <c r="F116"/>
  <c r="F128" s="1"/>
  <c r="B109"/>
  <c r="A109"/>
  <c r="B97"/>
  <c r="A97"/>
  <c r="J96"/>
  <c r="J109" s="1"/>
  <c r="I96"/>
  <c r="I109" s="1"/>
  <c r="H96"/>
  <c r="H109" s="1"/>
  <c r="G96"/>
  <c r="G109" s="1"/>
  <c r="F96"/>
  <c r="F109" s="1"/>
  <c r="B89"/>
  <c r="A89"/>
  <c r="J77"/>
  <c r="J89" s="1"/>
  <c r="I77"/>
  <c r="I89" s="1"/>
  <c r="H77"/>
  <c r="H89" s="1"/>
  <c r="G77"/>
  <c r="G89" s="1"/>
  <c r="F77"/>
  <c r="F89" s="1"/>
  <c r="B69"/>
  <c r="A69"/>
  <c r="B57"/>
  <c r="J56"/>
  <c r="J69" s="1"/>
  <c r="I56"/>
  <c r="I69" s="1"/>
  <c r="H56"/>
  <c r="H69" s="1"/>
  <c r="G56"/>
  <c r="G69" s="1"/>
  <c r="F56"/>
  <c r="F69" s="1"/>
  <c r="B49"/>
  <c r="A49"/>
  <c r="B28"/>
  <c r="A28"/>
  <c r="B14"/>
  <c r="A14"/>
  <c r="J13"/>
  <c r="J28" s="1"/>
  <c r="I13"/>
  <c r="I28" s="1"/>
  <c r="H13"/>
  <c r="H28" s="1"/>
  <c r="G13"/>
  <c r="G28" s="1"/>
  <c r="F13"/>
  <c r="F28" s="1"/>
  <c r="J207" l="1"/>
  <c r="F207"/>
</calcChain>
</file>

<file path=xl/sharedStrings.xml><?xml version="1.0" encoding="utf-8"?>
<sst xmlns="http://schemas.openxmlformats.org/spreadsheetml/2006/main" count="520" uniqueCount="177">
  <si>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</si>
  <si>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</si>
  <si>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</si>
  <si>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</si>
  <si>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</si>
  <si>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</si>
  <si>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</si>
  <si>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</si>
  <si>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</si>
  <si>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</si>
  <si>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</si>
  <si>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</si>
  <si>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</si>
  <si>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</si>
  <si>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</si>
  <si>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</si>
  <si>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</si>
  <si>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</si>
  <si>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</si>
  <si>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</si>
  <si>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</si>
  <si>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</si>
  <si>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</si>
  <si>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</si>
  <si>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</si>
  <si>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</si>
  <si>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</si>
  <si>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</si>
  <si>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</si>
  <si>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</si>
  <si>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</si>
  <si>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</si>
  <si>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</si>
  <si>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</si>
  <si>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</si>
  <si>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</si>
  <si>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</si>
  <si>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</si>
  <si>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хлеб пшеничный</t>
  </si>
  <si>
    <t>хлеб ржаной</t>
  </si>
  <si>
    <t>хлеб  бел.</t>
  </si>
  <si>
    <t>директор</t>
  </si>
  <si>
    <t>допол.пит.</t>
  </si>
  <si>
    <t>кислом.пр.</t>
  </si>
  <si>
    <t>хлеб пшен.</t>
  </si>
  <si>
    <t>конд.издел.</t>
  </si>
  <si>
    <t xml:space="preserve">Обед </t>
  </si>
  <si>
    <t>выпечка</t>
  </si>
  <si>
    <t>Полдник</t>
  </si>
  <si>
    <t>Полник</t>
  </si>
  <si>
    <t>кисл.прод.</t>
  </si>
  <si>
    <t>каша манная молочная с маслом сливочным</t>
  </si>
  <si>
    <t>таб.4</t>
  </si>
  <si>
    <t>чай с сахаром</t>
  </si>
  <si>
    <t>№ 684</t>
  </si>
  <si>
    <t>прил.7</t>
  </si>
  <si>
    <t>яйцо вареное</t>
  </si>
  <si>
    <t>№ 337</t>
  </si>
  <si>
    <t>кисломолочный продукт (йогурт)</t>
  </si>
  <si>
    <t>салат из квашеной капусты</t>
  </si>
  <si>
    <t>№ 45</t>
  </si>
  <si>
    <t>рассольник Ленинградский с говядиной</t>
  </si>
  <si>
    <t>№ 139</t>
  </si>
  <si>
    <t>жаркое по-домашнему</t>
  </si>
  <si>
    <t>№ 436</t>
  </si>
  <si>
    <t>кисель плодово-ягодный</t>
  </si>
  <si>
    <t>№ 648</t>
  </si>
  <si>
    <t>компот из сухофруктов</t>
  </si>
  <si>
    <t>№ 639</t>
  </si>
  <si>
    <t>пудинг из творога со сгущеным молоком</t>
  </si>
  <si>
    <t>№ 362</t>
  </si>
  <si>
    <t>кофейный напиток</t>
  </si>
  <si>
    <t>№ 692</t>
  </si>
  <si>
    <t>масло сливочное (порционно)</t>
  </si>
  <si>
    <t>№ 96</t>
  </si>
  <si>
    <t>икра овощная (порционно)</t>
  </si>
  <si>
    <t>№ 101</t>
  </si>
  <si>
    <t>щи из свежей капусты с картофелем и мясом</t>
  </si>
  <si>
    <t>№ 124</t>
  </si>
  <si>
    <t>гуляш из говядины</t>
  </si>
  <si>
    <t>№ 437</t>
  </si>
  <si>
    <t>макаронные изделия отварные</t>
  </si>
  <si>
    <t>№ 332</t>
  </si>
  <si>
    <t>компот из свежих фруктов</t>
  </si>
  <si>
    <t>№ 631</t>
  </si>
  <si>
    <t>ватрушка с творогом</t>
  </si>
  <si>
    <t>№ 741,736</t>
  </si>
  <si>
    <t>сок плодово-ягодный</t>
  </si>
  <si>
    <t>№ 707</t>
  </si>
  <si>
    <t>стр. 619</t>
  </si>
  <si>
    <t>каша пшенная молочная с маслом сливочным</t>
  </si>
  <si>
    <t>чай с сахаром и лимоном</t>
  </si>
  <si>
    <t>№ 686</t>
  </si>
  <si>
    <t>доп.питание</t>
  </si>
  <si>
    <t>сыр (порционно)</t>
  </si>
  <si>
    <t>№ 97</t>
  </si>
  <si>
    <t>печенье в пром. упаковке</t>
  </si>
  <si>
    <t>суп из овощей с курицей</t>
  </si>
  <si>
    <t>№ 135</t>
  </si>
  <si>
    <t>рыба тушеная с овощами</t>
  </si>
  <si>
    <t>№ 374</t>
  </si>
  <si>
    <t>картофельное пюре</t>
  </si>
  <si>
    <t>№ 520</t>
  </si>
  <si>
    <t>компот из кураги</t>
  </si>
  <si>
    <t>№ 638</t>
  </si>
  <si>
    <t xml:space="preserve">хлеб ржаной </t>
  </si>
  <si>
    <t>пирог с капустой и яйцом</t>
  </si>
  <si>
    <t>№ 736,738</t>
  </si>
  <si>
    <t>компот их свежих фруктов</t>
  </si>
  <si>
    <t>№ 661</t>
  </si>
  <si>
    <t>стр.619</t>
  </si>
  <si>
    <t>омлет натуральный с маслом сливочным</t>
  </si>
  <si>
    <t>№ 340</t>
  </si>
  <si>
    <t>какао на молоке</t>
  </si>
  <si>
    <t>№ 693</t>
  </si>
  <si>
    <t>горошек консервированный отварной</t>
  </si>
  <si>
    <t>№ 515</t>
  </si>
  <si>
    <t>огурец свежий  (порционно)</t>
  </si>
  <si>
    <t>стр. 563-564</t>
  </si>
  <si>
    <t>суп картофельный с бобовыми и курицей</t>
  </si>
  <si>
    <t>голень куриная запеченая</t>
  </si>
  <si>
    <t>№ 494</t>
  </si>
  <si>
    <t>каша гречневая рассыпчатая</t>
  </si>
  <si>
    <t>№ 508</t>
  </si>
  <si>
    <t>блины со сгущеным молоком</t>
  </si>
  <si>
    <t>№ 726</t>
  </si>
  <si>
    <t>лапша молочная с маслом сливочным</t>
  </si>
  <si>
    <t>№ 160</t>
  </si>
  <si>
    <t>№ 575</t>
  </si>
  <si>
    <t>борщ из свежей капусты с картофелем и мясом</t>
  </si>
  <si>
    <t>№ 110</t>
  </si>
  <si>
    <t>биточки по-белорусски</t>
  </si>
  <si>
    <t>№ 467</t>
  </si>
  <si>
    <t>каша рисовая рассыпчатая</t>
  </si>
  <si>
    <t>№ 511</t>
  </si>
  <si>
    <t>вафли в пром.упаковке</t>
  </si>
  <si>
    <t>каша гречневая вязкая с маслом сливочным</t>
  </si>
  <si>
    <t>сельдь соленая с маслом (порционно)</t>
  </si>
  <si>
    <t>№ 87-90</t>
  </si>
  <si>
    <t>запеканка картофельная с мясом и маслом</t>
  </si>
  <si>
    <t>№ 478</t>
  </si>
  <si>
    <t>печенье в пром.упаковке</t>
  </si>
  <si>
    <t>запеканка из творога со сгущеным молоком</t>
  </si>
  <si>
    <t>№ 366</t>
  </si>
  <si>
    <t>доп.питан.</t>
  </si>
  <si>
    <t>помидор свежий (порционно)</t>
  </si>
  <si>
    <t>рассольник Домашний с курицей</t>
  </si>
  <si>
    <t>№ 131</t>
  </si>
  <si>
    <t>котлета куриная</t>
  </si>
  <si>
    <t>№ 498</t>
  </si>
  <si>
    <t>коржик молочный</t>
  </si>
  <si>
    <t>№ 806</t>
  </si>
  <si>
    <t xml:space="preserve">яйцо вареное </t>
  </si>
  <si>
    <t>голубцы ленивые со сметанным соусом и томатом</t>
  </si>
  <si>
    <t>№ 298</t>
  </si>
  <si>
    <t>компот из замороженных ягод</t>
  </si>
  <si>
    <t>ТТК</t>
  </si>
  <si>
    <t>огурец свежий (порционно)</t>
  </si>
  <si>
    <t>борщ волынский с мясом</t>
  </si>
  <si>
    <t>№ 119</t>
  </si>
  <si>
    <t>рыба запеченая</t>
  </si>
  <si>
    <t>№ 377</t>
  </si>
  <si>
    <t>рагу овощное</t>
  </si>
  <si>
    <t>№ 539,540</t>
  </si>
  <si>
    <t>сдоба обыкновенная</t>
  </si>
  <si>
    <t>№ 766</t>
  </si>
  <si>
    <t>каша молочная "Дружба" с маслом сливочным</t>
  </si>
  <si>
    <t>суп картофельный с рыбными консервами</t>
  </si>
  <si>
    <t>№ 133</t>
  </si>
  <si>
    <t>бефстроганов из говядины</t>
  </si>
  <si>
    <t>№ 431</t>
  </si>
  <si>
    <t>икра из кабачков (порционно)</t>
  </si>
  <si>
    <t>кукуруза консервированная (порционно)</t>
  </si>
  <si>
    <t>фрукт свежий (банан)</t>
  </si>
  <si>
    <t>фрукт свежий (апельсин)</t>
  </si>
  <si>
    <t>фрукт свежий (яблоко)</t>
  </si>
  <si>
    <t>фрукт свежий (арпельсин)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</si>
</sst>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2" borderId="1" xfId="0" applyFont="1" applyFill="1" applyBorder="1" applyProtection="1"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</xf>
    <xf numFmtId="0" fontId="11" fillId="0" borderId="3" xfId="0" applyFont="1" applyBorder="1"/>
    <xf numFmtId="0" fontId="11" fillId="0" borderId="4" xfId="0" applyFont="1" applyBorder="1"/>
    <xf numFmtId="164" fontId="15" fillId="0" borderId="0" xfId="0" applyNumberFormat="1" applyFont="1" applyAlignment="1">
      <alignment horizontal="center" vertical="top"/>
    </xf>
    <xf numFmtId="164" fontId="11" fillId="0" borderId="0" xfId="0" applyNumberFormat="1" applyFont="1"/>
    <xf numFmtId="1" fontId="15" fillId="0" borderId="0" xfId="0" applyNumberFormat="1" applyFont="1" applyAlignment="1">
      <alignment horizontal="center" vertical="top"/>
    </xf>
    <xf numFmtId="1" fontId="11" fillId="0" borderId="0" xfId="0" applyNumberFormat="1" applyFont="1"/>
    <xf numFmtId="1" fontId="11" fillId="0" borderId="4" xfId="0" applyNumberFormat="1" applyFont="1" applyBorder="1" applyAlignment="1">
      <alignment horizontal="center"/>
    </xf>
    <xf numFmtId="164" fontId="11" fillId="2" borderId="2" xfId="0" applyNumberFormat="1" applyFont="1" applyFill="1" applyBorder="1" applyAlignment="1" applyProtection="1">
      <alignment horizontal="center"/>
      <protection locked="0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center" vertical="top" wrapText="1"/>
    </xf>
    <xf numFmtId="164" fontId="11" fillId="3" borderId="8" xfId="0" applyNumberFormat="1" applyFont="1" applyFill="1" applyBorder="1" applyAlignment="1">
      <alignment horizontal="center" vertical="top" wrapText="1"/>
    </xf>
    <xf numFmtId="1" fontId="11" fillId="3" borderId="8" xfId="0" applyNumberFormat="1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0" fillId="0" borderId="12" xfId="0" applyBorder="1"/>
    <xf numFmtId="0" fontId="11" fillId="2" borderId="12" xfId="0" applyFont="1" applyFill="1" applyBorder="1" applyAlignment="1" applyProtection="1">
      <alignment vertical="top" wrapText="1"/>
      <protection locked="0"/>
    </xf>
    <xf numFmtId="0" fontId="11" fillId="2" borderId="12" xfId="0" applyNumberFormat="1" applyFont="1" applyFill="1" applyBorder="1" applyAlignment="1" applyProtection="1">
      <alignment horizontal="center" vertical="top" wrapText="1"/>
      <protection locked="0"/>
    </xf>
    <xf numFmtId="164" fontId="11" fillId="2" borderId="12" xfId="0" applyNumberFormat="1" applyFont="1" applyFill="1" applyBorder="1" applyAlignment="1" applyProtection="1">
      <alignment horizontal="center" vertical="top" wrapText="1"/>
      <protection locked="0"/>
    </xf>
    <xf numFmtId="1" fontId="1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1" fillId="2" borderId="12" xfId="0" applyFont="1" applyFill="1" applyBorder="1" applyAlignment="1" applyProtection="1">
      <alignment horizontal="center" vertical="top" wrapText="1"/>
      <protection locked="0"/>
    </xf>
    <xf numFmtId="0" fontId="18" fillId="0" borderId="12" xfId="0" applyFont="1" applyBorder="1" applyAlignment="1" applyProtection="1">
      <alignment horizontal="right"/>
      <protection locked="0"/>
    </xf>
    <xf numFmtId="0" fontId="11" fillId="0" borderId="12" xfId="0" applyFont="1" applyBorder="1" applyAlignment="1">
      <alignment vertical="top" wrapText="1"/>
    </xf>
    <xf numFmtId="0" fontId="11" fillId="0" borderId="12" xfId="0" applyFont="1" applyBorder="1" applyAlignment="1">
      <alignment horizontal="center" vertical="top" wrapText="1"/>
    </xf>
    <xf numFmtId="0" fontId="11" fillId="3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horizontal="center" vertical="top" wrapText="1"/>
    </xf>
    <xf numFmtId="1" fontId="11" fillId="3" borderId="12" xfId="0" applyNumberFormat="1" applyFont="1" applyFill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1" fontId="11" fillId="0" borderId="12" xfId="0" applyNumberFormat="1" applyFont="1" applyBorder="1" applyAlignment="1">
      <alignment horizontal="center" vertical="top" wrapText="1"/>
    </xf>
    <xf numFmtId="0" fontId="21" fillId="0" borderId="0" xfId="0" applyFont="1"/>
    <xf numFmtId="0" fontId="22" fillId="0" borderId="6" xfId="0" applyFont="1" applyBorder="1" applyAlignment="1">
      <alignment horizontal="center" vertical="center" wrapText="1"/>
    </xf>
    <xf numFmtId="0" fontId="21" fillId="2" borderId="12" xfId="0" applyFont="1" applyFill="1" applyBorder="1" applyAlignment="1" applyProtection="1">
      <alignment horizontal="center" vertical="top" wrapText="1"/>
      <protection locked="0"/>
    </xf>
    <xf numFmtId="0" fontId="21" fillId="3" borderId="8" xfId="0" applyFont="1" applyFill="1" applyBorder="1" applyAlignment="1">
      <alignment horizontal="center" vertical="top" wrapText="1"/>
    </xf>
    <xf numFmtId="0" fontId="0" fillId="4" borderId="12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3" xfId="0" applyNumberFormat="1" applyFill="1" applyBorder="1" applyAlignment="1" applyProtection="1">
      <alignment horizontal="center" vertical="top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14" xfId="0" applyNumberFormat="1" applyFill="1" applyBorder="1" applyAlignment="1" applyProtection="1">
      <alignment horizontal="center"/>
      <protection locked="0"/>
    </xf>
    <xf numFmtId="2" fontId="21" fillId="0" borderId="12" xfId="0" applyNumberFormat="1" applyFont="1" applyBorder="1" applyAlignment="1">
      <alignment horizontal="center" vertical="top" wrapText="1"/>
    </xf>
    <xf numFmtId="2" fontId="0" fillId="4" borderId="13" xfId="0" applyNumberFormat="1" applyFill="1" applyBorder="1" applyAlignment="1" applyProtection="1">
      <alignment horizontal="center" vertical="top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15" xfId="0" applyNumberFormat="1" applyFill="1" applyBorder="1" applyAlignment="1" applyProtection="1">
      <alignment horizontal="center" vertical="top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7" xfId="0" applyNumberFormat="1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 vertical="top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1" fontId="0" fillId="4" borderId="16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Alignment="1" applyProtection="1">
      <alignment horizontal="center" vertical="center"/>
      <protection locked="0"/>
    </xf>
    <xf numFmtId="1" fontId="0" fillId="4" borderId="15" xfId="0" applyNumberFormat="1" applyFill="1" applyBorder="1" applyAlignment="1" applyProtection="1">
      <alignment horizontal="center" vertical="center"/>
      <protection locked="0"/>
    </xf>
    <xf numFmtId="2" fontId="0" fillId="4" borderId="13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13" xfId="0" applyNumberFormat="1" applyFill="1" applyBorder="1" applyAlignment="1" applyProtection="1">
      <alignment horizontal="center"/>
      <protection locked="0"/>
    </xf>
    <xf numFmtId="1" fontId="0" fillId="4" borderId="15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8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21" fillId="3" borderId="12" xfId="0" applyNumberFormat="1" applyFont="1" applyFill="1" applyBorder="1" applyAlignment="1">
      <alignment horizontal="center" vertical="top" wrapText="1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vertical="top"/>
      <protection locked="0"/>
    </xf>
    <xf numFmtId="0" fontId="0" fillId="4" borderId="12" xfId="0" applyFill="1" applyBorder="1" applyAlignment="1" applyProtection="1">
      <alignment vertical="center" wrapText="1"/>
      <protection locked="0"/>
    </xf>
    <xf numFmtId="0" fontId="11" fillId="4" borderId="0" xfId="0" applyFont="1" applyFill="1" applyAlignment="1">
      <alignment horizontal="left"/>
    </xf>
    <xf numFmtId="0" fontId="11" fillId="4" borderId="0" xfId="0" applyFont="1" applyFill="1"/>
    <xf numFmtId="2" fontId="2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2" xfId="0" applyFont="1" applyBorder="1"/>
    <xf numFmtId="0" fontId="0" fillId="4" borderId="13" xfId="0" applyFill="1" applyBorder="1"/>
    <xf numFmtId="0" fontId="11" fillId="0" borderId="12" xfId="0" applyFont="1" applyBorder="1" applyAlignment="1">
      <alignment horizontal="left"/>
    </xf>
    <xf numFmtId="1" fontId="11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vertical="top"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1" fontId="0" fillId="4" borderId="18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1" fontId="0" fillId="4" borderId="19" xfId="0" applyNumberFormat="1" applyFill="1" applyBorder="1" applyAlignment="1" applyProtection="1">
      <alignment horizontal="center"/>
      <protection locked="0"/>
    </xf>
    <xf numFmtId="0" fontId="9" fillId="0" borderId="12" xfId="0" applyFont="1" applyBorder="1"/>
    <xf numFmtId="0" fontId="9" fillId="2" borderId="12" xfId="0" applyFont="1" applyFill="1" applyBorder="1" applyProtection="1">
      <protection locked="0"/>
    </xf>
    <xf numFmtId="0" fontId="8" fillId="2" borderId="12" xfId="0" applyFont="1" applyFill="1" applyBorder="1" applyProtection="1">
      <protection locked="0"/>
    </xf>
    <xf numFmtId="0" fontId="8" fillId="0" borderId="12" xfId="0" applyFont="1" applyBorder="1"/>
    <xf numFmtId="0" fontId="18" fillId="0" borderId="12" xfId="0" applyFont="1" applyBorder="1"/>
    <xf numFmtId="0" fontId="7" fillId="0" borderId="12" xfId="0" applyFont="1" applyBorder="1"/>
    <xf numFmtId="0" fontId="6" fillId="0" borderId="12" xfId="0" applyFont="1" applyBorder="1"/>
    <xf numFmtId="0" fontId="6" fillId="2" borderId="12" xfId="0" applyFont="1" applyFill="1" applyBorder="1" applyProtection="1">
      <protection locked="0"/>
    </xf>
    <xf numFmtId="0" fontId="6" fillId="2" borderId="12" xfId="0" applyFont="1" applyFill="1" applyBorder="1" applyAlignment="1" applyProtection="1">
      <alignment horizontal="left"/>
      <protection locked="0"/>
    </xf>
    <xf numFmtId="0" fontId="6" fillId="4" borderId="13" xfId="0" applyFont="1" applyFill="1" applyBorder="1" applyAlignment="1" applyProtection="1">
      <alignment vertical="top" wrapText="1"/>
      <protection locked="0"/>
    </xf>
    <xf numFmtId="0" fontId="6" fillId="4" borderId="13" xfId="0" applyFont="1" applyFill="1" applyBorder="1" applyAlignment="1" applyProtection="1">
      <alignment horizontal="center" vertical="top"/>
      <protection locked="0"/>
    </xf>
    <xf numFmtId="0" fontId="6" fillId="4" borderId="12" xfId="0" applyFont="1" applyFill="1" applyBorder="1" applyAlignment="1" applyProtection="1">
      <alignment wrapText="1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0" fontId="6" fillId="4" borderId="14" xfId="0" applyFont="1" applyFill="1" applyBorder="1" applyProtection="1">
      <protection locked="0"/>
    </xf>
    <xf numFmtId="0" fontId="6" fillId="4" borderId="14" xfId="0" applyFont="1" applyFill="1" applyBorder="1" applyAlignment="1" applyProtection="1">
      <alignment wrapText="1"/>
      <protection locked="0"/>
    </xf>
    <xf numFmtId="0" fontId="6" fillId="4" borderId="14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 vertical="center"/>
      <protection locked="0"/>
    </xf>
    <xf numFmtId="0" fontId="5" fillId="0" borderId="12" xfId="0" applyFont="1" applyBorder="1"/>
    <xf numFmtId="0" fontId="11" fillId="4" borderId="12" xfId="0" applyFont="1" applyFill="1" applyBorder="1" applyAlignment="1">
      <alignment vertical="top" wrapText="1"/>
    </xf>
    <xf numFmtId="0" fontId="11" fillId="4" borderId="12" xfId="0" applyFont="1" applyFill="1" applyBorder="1" applyAlignment="1">
      <alignment horizontal="center" vertical="top" wrapText="1"/>
    </xf>
    <xf numFmtId="1" fontId="11" fillId="4" borderId="12" xfId="0" applyNumberFormat="1" applyFont="1" applyFill="1" applyBorder="1" applyAlignment="1">
      <alignment horizontal="center" vertical="top" wrapText="1"/>
    </xf>
    <xf numFmtId="1" fontId="11" fillId="4" borderId="19" xfId="0" applyNumberFormat="1" applyFont="1" applyFill="1" applyBorder="1" applyAlignment="1">
      <alignment horizontal="center" vertical="top" wrapText="1"/>
    </xf>
    <xf numFmtId="0" fontId="23" fillId="4" borderId="13" xfId="0" applyFont="1" applyFill="1" applyBorder="1" applyAlignment="1" applyProtection="1">
      <alignment wrapText="1"/>
      <protection locked="0"/>
    </xf>
    <xf numFmtId="0" fontId="4" fillId="4" borderId="13" xfId="0" applyFont="1" applyFill="1" applyBorder="1" applyAlignment="1" applyProtection="1">
      <alignment horizontal="center" vertical="top"/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0" fontId="4" fillId="4" borderId="12" xfId="0" applyFont="1" applyFill="1" applyBorder="1" applyAlignment="1" applyProtection="1">
      <alignment horizontal="center"/>
      <protection locked="0"/>
    </xf>
    <xf numFmtId="2" fontId="11" fillId="4" borderId="12" xfId="0" applyNumberFormat="1" applyFont="1" applyFill="1" applyBorder="1" applyAlignment="1">
      <alignment horizontal="center" vertical="top" wrapText="1"/>
    </xf>
    <xf numFmtId="0" fontId="0" fillId="4" borderId="13" xfId="0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10" fillId="4" borderId="12" xfId="0" applyFont="1" applyFill="1" applyBorder="1"/>
    <xf numFmtId="0" fontId="0" fillId="4" borderId="12" xfId="0" applyFill="1" applyBorder="1"/>
    <xf numFmtId="0" fontId="6" fillId="4" borderId="12" xfId="0" applyFont="1" applyFill="1" applyBorder="1" applyAlignment="1" applyProtection="1">
      <alignment horizontal="left"/>
      <protection locked="0"/>
    </xf>
    <xf numFmtId="0" fontId="0" fillId="4" borderId="12" xfId="0" applyFill="1" applyBorder="1" applyAlignment="1">
      <alignment vertical="top"/>
    </xf>
    <xf numFmtId="0" fontId="0" fillId="4" borderId="0" xfId="0" applyFill="1" applyBorder="1"/>
    <xf numFmtId="0" fontId="9" fillId="4" borderId="0" xfId="0" applyFont="1" applyFill="1" applyBorder="1"/>
    <xf numFmtId="0" fontId="18" fillId="4" borderId="12" xfId="0" applyFont="1" applyFill="1" applyBorder="1" applyAlignment="1" applyProtection="1">
      <alignment horizontal="right"/>
      <protection locked="0"/>
    </xf>
    <xf numFmtId="0" fontId="4" fillId="4" borderId="12" xfId="0" applyFont="1" applyFill="1" applyBorder="1" applyAlignment="1" applyProtection="1">
      <alignment horizontal="left"/>
      <protection locked="0"/>
    </xf>
    <xf numFmtId="0" fontId="9" fillId="4" borderId="12" xfId="0" applyFont="1" applyFill="1" applyBorder="1"/>
    <xf numFmtId="0" fontId="4" fillId="4" borderId="12" xfId="0" applyFont="1" applyFill="1" applyBorder="1"/>
    <xf numFmtId="0" fontId="0" fillId="4" borderId="2" xfId="0" applyFill="1" applyBorder="1"/>
    <xf numFmtId="0" fontId="8" fillId="4" borderId="12" xfId="0" applyFont="1" applyFill="1" applyBorder="1" applyAlignment="1" applyProtection="1">
      <alignment horizontal="left"/>
      <protection locked="0"/>
    </xf>
    <xf numFmtId="0" fontId="0" fillId="4" borderId="14" xfId="0" applyFill="1" applyBorder="1"/>
    <xf numFmtId="0" fontId="0" fillId="4" borderId="12" xfId="0" applyFill="1" applyBorder="1" applyAlignment="1">
      <alignment vertical="center"/>
    </xf>
    <xf numFmtId="0" fontId="7" fillId="4" borderId="12" xfId="0" applyFont="1" applyFill="1" applyBorder="1"/>
    <xf numFmtId="0" fontId="7" fillId="4" borderId="12" xfId="0" applyFont="1" applyFill="1" applyBorder="1" applyAlignment="1" applyProtection="1">
      <alignment horizontal="left"/>
      <protection locked="0"/>
    </xf>
    <xf numFmtId="0" fontId="6" fillId="4" borderId="12" xfId="0" applyFont="1" applyFill="1" applyBorder="1"/>
    <xf numFmtId="0" fontId="11" fillId="5" borderId="0" xfId="0" applyFont="1" applyFill="1"/>
    <xf numFmtId="1" fontId="11" fillId="5" borderId="12" xfId="0" applyNumberFormat="1" applyFont="1" applyFill="1" applyBorder="1" applyAlignment="1" applyProtection="1">
      <alignment horizontal="center" vertical="top" wrapText="1"/>
      <protection locked="0"/>
    </xf>
    <xf numFmtId="164" fontId="11" fillId="5" borderId="12" xfId="0" applyNumberFormat="1" applyFont="1" applyFill="1" applyBorder="1" applyAlignment="1" applyProtection="1">
      <alignment horizontal="center" vertical="top" wrapText="1"/>
      <protection locked="0"/>
    </xf>
    <xf numFmtId="0" fontId="11" fillId="5" borderId="12" xfId="0" applyFont="1" applyFill="1" applyBorder="1" applyAlignment="1" applyProtection="1">
      <alignment horizontal="center" vertical="top" wrapText="1"/>
      <protection locked="0"/>
    </xf>
    <xf numFmtId="2" fontId="21" fillId="5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12" xfId="0" applyFill="1" applyBorder="1" applyAlignment="1" applyProtection="1">
      <alignment wrapText="1"/>
      <protection locked="0"/>
    </xf>
    <xf numFmtId="1" fontId="0" fillId="5" borderId="12" xfId="0" applyNumberFormat="1" applyFill="1" applyBorder="1" applyAlignment="1" applyProtection="1">
      <alignment horizontal="center"/>
      <protection locked="0"/>
    </xf>
    <xf numFmtId="1" fontId="0" fillId="5" borderId="19" xfId="0" applyNumberFormat="1" applyFill="1" applyBorder="1" applyAlignment="1" applyProtection="1">
      <alignment horizontal="center"/>
      <protection locked="0"/>
    </xf>
    <xf numFmtId="0" fontId="0" fillId="5" borderId="12" xfId="0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18" fillId="5" borderId="0" xfId="0" applyFont="1" applyFill="1" applyBorder="1" applyAlignment="1">
      <alignment horizontal="right"/>
    </xf>
    <xf numFmtId="0" fontId="18" fillId="5" borderId="12" xfId="0" applyFont="1" applyFill="1" applyBorder="1" applyAlignment="1">
      <alignment horizontal="right"/>
    </xf>
    <xf numFmtId="0" fontId="11" fillId="5" borderId="12" xfId="0" applyFont="1" applyFill="1" applyBorder="1" applyAlignment="1" applyProtection="1">
      <alignment vertical="top" wrapText="1"/>
      <protection locked="0"/>
    </xf>
    <xf numFmtId="0" fontId="18" fillId="5" borderId="12" xfId="0" applyFont="1" applyFill="1" applyBorder="1" applyAlignment="1" applyProtection="1">
      <alignment horizontal="right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12" xfId="0" applyFont="1" applyFill="1" applyBorder="1" applyAlignment="1" applyProtection="1">
      <alignment wrapText="1"/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2" fontId="20" fillId="5" borderId="12" xfId="0" applyNumberFormat="1" applyFont="1" applyFill="1" applyBorder="1" applyAlignment="1" applyProtection="1">
      <alignment horizontal="center"/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horizontal="center"/>
      <protection locked="0"/>
    </xf>
    <xf numFmtId="0" fontId="3" fillId="4" borderId="13" xfId="0" applyFont="1" applyFill="1" applyBorder="1"/>
    <xf numFmtId="0" fontId="3" fillId="4" borderId="12" xfId="0" applyFont="1" applyFill="1" applyBorder="1"/>
    <xf numFmtId="0" fontId="3" fillId="4" borderId="12" xfId="0" applyFont="1" applyFill="1" applyBorder="1" applyAlignment="1" applyProtection="1">
      <alignment horizontal="center" vertical="top"/>
      <protection locked="0"/>
    </xf>
    <xf numFmtId="0" fontId="3" fillId="4" borderId="14" xfId="0" applyFont="1" applyFill="1" applyBorder="1" applyAlignment="1" applyProtection="1">
      <alignment wrapText="1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5" borderId="12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horizontal="center" vertical="top"/>
      <protection locked="0"/>
    </xf>
    <xf numFmtId="0" fontId="3" fillId="4" borderId="13" xfId="0" applyFont="1" applyFill="1" applyBorder="1" applyAlignment="1">
      <alignment vertical="top"/>
    </xf>
    <xf numFmtId="0" fontId="3" fillId="4" borderId="2" xfId="0" applyFont="1" applyFill="1" applyBorder="1" applyAlignment="1" applyProtection="1">
      <alignment horizontal="center" vertical="top"/>
      <protection locked="0"/>
    </xf>
    <xf numFmtId="0" fontId="3" fillId="4" borderId="12" xfId="0" applyFont="1" applyFill="1" applyBorder="1" applyAlignment="1" applyProtection="1">
      <alignment vertical="top" wrapText="1"/>
      <protection locked="0"/>
    </xf>
    <xf numFmtId="0" fontId="3" fillId="4" borderId="14" xfId="0" applyFont="1" applyFill="1" applyBorder="1" applyProtection="1">
      <protection locked="0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vertical="center"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2" borderId="1" xfId="0" applyFont="1" applyFill="1" applyBorder="1" applyAlignment="1" applyProtection="1">
      <alignment horizontal="left" wrapText="1"/>
      <protection locked="0"/>
    </xf>
    <xf numFmtId="0" fontId="19" fillId="3" borderId="12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7"/>
  <sheetViews>
    <sheetView tabSelected="1" zoomScale="91" zoomScaleNormal="91" workbookViewId="0">
      <pane xSplit="4" ySplit="5" topLeftCell="E177" activePane="bottomRight" state="frozen"/>
      <selection activeCell="O29" sqref="O29"/>
      <selection pane="topRight"/>
      <selection pane="bottomLeft"/>
      <selection pane="bottomRight" activeCell="J204" sqref="J204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3" customWidth="1"/>
    <col min="8" max="8" width="7.5703125" style="13" customWidth="1"/>
    <col min="9" max="9" width="6.85546875" style="13" customWidth="1"/>
    <col min="10" max="10" width="8.140625" style="15" customWidth="1"/>
    <col min="11" max="11" width="13.7109375" style="1" customWidth="1"/>
    <col min="12" max="12" width="9.140625" style="48"/>
    <col min="13" max="16384" width="9.140625" style="1"/>
  </cols>
  <sheetData>
    <row r="1" spans="1:12" ht="15">
      <c r="A1" s="2" t="s">
        <v>0</v>
      </c>
      <c r="C1" s="184">
        <v>37</v>
      </c>
      <c r="D1" s="185"/>
      <c r="E1" s="185"/>
      <c r="F1" s="3" t="s">
        <v>1</v>
      </c>
      <c r="G1" s="13" t="s">
        <v>2</v>
      </c>
      <c r="H1" s="186" t="s">
        <v>41</v>
      </c>
      <c r="I1" s="186"/>
      <c r="J1" s="186"/>
      <c r="K1" s="186"/>
    </row>
    <row r="2" spans="1:12" ht="18">
      <c r="A2" s="4" t="s">
        <v>3</v>
      </c>
      <c r="C2" s="1"/>
      <c r="G2" s="13" t="s">
        <v>4</v>
      </c>
      <c r="H2" s="186"/>
      <c r="I2" s="186"/>
      <c r="J2" s="186"/>
      <c r="K2" s="186"/>
    </row>
    <row r="3" spans="1:12" ht="17.100000000000001" customHeight="1">
      <c r="A3" s="5" t="s">
        <v>5</v>
      </c>
      <c r="C3" s="1"/>
      <c r="D3" s="6"/>
      <c r="E3" s="7" t="s">
        <v>6</v>
      </c>
      <c r="G3" s="13" t="s">
        <v>7</v>
      </c>
      <c r="H3" s="17">
        <v>1</v>
      </c>
      <c r="I3" s="95">
        <v>6</v>
      </c>
      <c r="J3" s="8">
        <v>2024</v>
      </c>
      <c r="K3" s="9"/>
    </row>
    <row r="4" spans="1:12" ht="13.5" thickBot="1">
      <c r="C4" s="1"/>
      <c r="D4" s="5"/>
      <c r="H4" s="12" t="s">
        <v>8</v>
      </c>
      <c r="I4" s="12" t="s">
        <v>9</v>
      </c>
      <c r="J4" s="14" t="s">
        <v>10</v>
      </c>
    </row>
    <row r="5" spans="1:12" ht="34.5" thickBot="1">
      <c r="A5" s="26" t="s">
        <v>11</v>
      </c>
      <c r="B5" s="27" t="s">
        <v>12</v>
      </c>
      <c r="C5" s="28" t="s">
        <v>13</v>
      </c>
      <c r="D5" s="28" t="s">
        <v>14</v>
      </c>
      <c r="E5" s="28" t="s">
        <v>15</v>
      </c>
      <c r="F5" s="28" t="s">
        <v>16</v>
      </c>
      <c r="G5" s="29" t="s">
        <v>17</v>
      </c>
      <c r="H5" s="29" t="s">
        <v>18</v>
      </c>
      <c r="I5" s="29" t="s">
        <v>19</v>
      </c>
      <c r="J5" s="30" t="s">
        <v>20</v>
      </c>
      <c r="K5" s="31" t="s">
        <v>21</v>
      </c>
      <c r="L5" s="49" t="s">
        <v>22</v>
      </c>
    </row>
    <row r="6" spans="1:12" ht="15">
      <c r="A6" s="32">
        <v>1</v>
      </c>
      <c r="B6" s="32">
        <v>1</v>
      </c>
      <c r="C6" s="33" t="s">
        <v>23</v>
      </c>
      <c r="D6" s="128" t="s">
        <v>24</v>
      </c>
      <c r="E6" s="110" t="s">
        <v>51</v>
      </c>
      <c r="F6" s="56">
        <v>160</v>
      </c>
      <c r="G6" s="56">
        <v>3.4</v>
      </c>
      <c r="H6" s="56">
        <v>3.96</v>
      </c>
      <c r="I6" s="63">
        <v>22.94</v>
      </c>
      <c r="J6" s="56">
        <v>141</v>
      </c>
      <c r="K6" s="111" t="s">
        <v>52</v>
      </c>
      <c r="L6" s="60">
        <v>15.28</v>
      </c>
    </row>
    <row r="7" spans="1:12" ht="15">
      <c r="A7" s="32"/>
      <c r="B7" s="32"/>
      <c r="C7" s="33"/>
      <c r="D7" s="129"/>
      <c r="E7" s="96"/>
      <c r="F7" s="97"/>
      <c r="G7" s="97"/>
      <c r="H7" s="97"/>
      <c r="I7" s="98"/>
      <c r="J7" s="97"/>
      <c r="K7" s="83"/>
      <c r="L7" s="99"/>
    </row>
    <row r="8" spans="1:12" ht="15">
      <c r="A8" s="32"/>
      <c r="B8" s="32"/>
      <c r="C8" s="33"/>
      <c r="D8" s="130" t="s">
        <v>25</v>
      </c>
      <c r="E8" s="112" t="s">
        <v>53</v>
      </c>
      <c r="F8" s="57">
        <v>200</v>
      </c>
      <c r="G8" s="57">
        <v>0.2</v>
      </c>
      <c r="H8" s="57">
        <v>0</v>
      </c>
      <c r="I8" s="64">
        <v>15</v>
      </c>
      <c r="J8" s="57">
        <v>58</v>
      </c>
      <c r="K8" s="113" t="s">
        <v>54</v>
      </c>
      <c r="L8" s="61">
        <v>1.58</v>
      </c>
    </row>
    <row r="9" spans="1:12" ht="15">
      <c r="A9" s="32"/>
      <c r="B9" s="32"/>
      <c r="C9" s="33"/>
      <c r="D9" s="131" t="s">
        <v>40</v>
      </c>
      <c r="E9" s="112" t="s">
        <v>38</v>
      </c>
      <c r="F9" s="57">
        <v>50</v>
      </c>
      <c r="G9" s="57">
        <v>4.74</v>
      </c>
      <c r="H9" s="57">
        <v>0.6</v>
      </c>
      <c r="I9" s="64">
        <v>28.98</v>
      </c>
      <c r="J9" s="57">
        <v>118.5</v>
      </c>
      <c r="K9" s="113" t="s">
        <v>55</v>
      </c>
      <c r="L9" s="61">
        <v>4.63</v>
      </c>
    </row>
    <row r="10" spans="1:12" ht="15">
      <c r="A10" s="32"/>
      <c r="B10" s="32"/>
      <c r="C10" s="33"/>
      <c r="D10" s="131" t="s">
        <v>35</v>
      </c>
      <c r="E10" s="54"/>
      <c r="F10" s="57"/>
      <c r="G10" s="57"/>
      <c r="H10" s="57"/>
      <c r="I10" s="64"/>
      <c r="J10" s="57"/>
      <c r="K10" s="67"/>
      <c r="L10" s="61"/>
    </row>
    <row r="11" spans="1:12" ht="15">
      <c r="A11" s="32"/>
      <c r="B11" s="32"/>
      <c r="C11" s="33"/>
      <c r="D11" s="52" t="s">
        <v>42</v>
      </c>
      <c r="E11" s="112" t="s">
        <v>56</v>
      </c>
      <c r="F11" s="57">
        <v>40</v>
      </c>
      <c r="G11" s="57">
        <v>5.0999999999999996</v>
      </c>
      <c r="H11" s="57">
        <v>4.5999999999999996</v>
      </c>
      <c r="I11" s="64">
        <v>0.3</v>
      </c>
      <c r="J11" s="57">
        <v>63</v>
      </c>
      <c r="K11" s="113" t="s">
        <v>57</v>
      </c>
      <c r="L11" s="61">
        <v>10.9</v>
      </c>
    </row>
    <row r="12" spans="1:12" ht="15">
      <c r="A12" s="32"/>
      <c r="B12" s="32"/>
      <c r="C12" s="33"/>
      <c r="D12" s="114" t="s">
        <v>50</v>
      </c>
      <c r="E12" s="115" t="s">
        <v>58</v>
      </c>
      <c r="F12" s="58">
        <v>100</v>
      </c>
      <c r="G12" s="58">
        <v>5.6</v>
      </c>
      <c r="H12" s="58">
        <v>5</v>
      </c>
      <c r="I12" s="65">
        <v>22</v>
      </c>
      <c r="J12" s="58">
        <v>156</v>
      </c>
      <c r="K12" s="116" t="s">
        <v>55</v>
      </c>
      <c r="L12" s="62">
        <v>20.5</v>
      </c>
    </row>
    <row r="13" spans="1:12" ht="15">
      <c r="A13" s="32"/>
      <c r="B13" s="32"/>
      <c r="C13" s="33"/>
      <c r="D13" s="39" t="s">
        <v>27</v>
      </c>
      <c r="E13" s="40"/>
      <c r="F13" s="41">
        <f>F6+F8+F12+F10+F11+F9</f>
        <v>550</v>
      </c>
      <c r="G13" s="47">
        <f>SUM(G6:G12)</f>
        <v>19.04</v>
      </c>
      <c r="H13" s="47">
        <f>SUM(H6:H12)</f>
        <v>14.16</v>
      </c>
      <c r="I13" s="47">
        <f>SUM(I6:I12)</f>
        <v>89.22</v>
      </c>
      <c r="J13" s="47">
        <f>SUM(J6:J12)</f>
        <v>536.5</v>
      </c>
      <c r="K13" s="41"/>
      <c r="L13" s="59">
        <f>SUM(L6:L12)</f>
        <v>52.89</v>
      </c>
    </row>
    <row r="14" spans="1:12" ht="15">
      <c r="A14" s="32">
        <f>A6</f>
        <v>1</v>
      </c>
      <c r="B14" s="32">
        <f>B6</f>
        <v>1</v>
      </c>
      <c r="C14" s="33" t="s">
        <v>28</v>
      </c>
      <c r="D14" s="132" t="s">
        <v>29</v>
      </c>
      <c r="E14" s="119" t="s">
        <v>59</v>
      </c>
      <c r="F14" s="120">
        <v>60</v>
      </c>
      <c r="G14" s="121">
        <v>0.78</v>
      </c>
      <c r="H14" s="121">
        <v>3</v>
      </c>
      <c r="I14" s="122">
        <v>4.8</v>
      </c>
      <c r="J14" s="121">
        <v>50.4</v>
      </c>
      <c r="K14" s="120" t="s">
        <v>60</v>
      </c>
      <c r="L14" s="127">
        <v>8.98</v>
      </c>
    </row>
    <row r="15" spans="1:12" ht="15">
      <c r="A15" s="92"/>
      <c r="B15" s="92"/>
      <c r="C15" s="92"/>
      <c r="D15" s="133" t="s">
        <v>30</v>
      </c>
      <c r="E15" s="112" t="s">
        <v>61</v>
      </c>
      <c r="F15" s="57">
        <v>200</v>
      </c>
      <c r="G15" s="57">
        <v>6.6</v>
      </c>
      <c r="H15" s="57">
        <v>6.3</v>
      </c>
      <c r="I15" s="64">
        <v>16.350000000000001</v>
      </c>
      <c r="J15" s="57">
        <v>152</v>
      </c>
      <c r="K15" s="113" t="s">
        <v>62</v>
      </c>
      <c r="L15" s="61">
        <v>20.04</v>
      </c>
    </row>
    <row r="16" spans="1:12" ht="15">
      <c r="A16" s="32"/>
      <c r="B16" s="32"/>
      <c r="C16" s="33"/>
      <c r="D16" s="131" t="s">
        <v>31</v>
      </c>
      <c r="E16" s="112" t="s">
        <v>63</v>
      </c>
      <c r="F16" s="69">
        <v>240</v>
      </c>
      <c r="G16" s="69">
        <v>21.36</v>
      </c>
      <c r="H16" s="69">
        <v>11.76</v>
      </c>
      <c r="I16" s="70">
        <v>25.92</v>
      </c>
      <c r="J16" s="69">
        <v>300</v>
      </c>
      <c r="K16" s="117" t="s">
        <v>64</v>
      </c>
      <c r="L16" s="72">
        <v>77.180000000000007</v>
      </c>
    </row>
    <row r="17" spans="1:12" ht="15">
      <c r="A17" s="32"/>
      <c r="B17" s="32"/>
      <c r="C17" s="33"/>
      <c r="D17" s="131" t="s">
        <v>32</v>
      </c>
      <c r="E17" s="54"/>
      <c r="F17" s="57"/>
      <c r="G17" s="57"/>
      <c r="H17" s="57"/>
      <c r="I17" s="64"/>
      <c r="J17" s="57"/>
      <c r="K17" s="67"/>
      <c r="L17" s="61"/>
    </row>
    <row r="18" spans="1:12" ht="15">
      <c r="A18" s="32"/>
      <c r="B18" s="32"/>
      <c r="C18" s="33"/>
      <c r="D18" s="131" t="s">
        <v>25</v>
      </c>
      <c r="E18" s="112" t="s">
        <v>65</v>
      </c>
      <c r="F18" s="57">
        <v>200</v>
      </c>
      <c r="G18" s="57">
        <v>0</v>
      </c>
      <c r="H18" s="57">
        <v>0</v>
      </c>
      <c r="I18" s="64">
        <v>42.2</v>
      </c>
      <c r="J18" s="57">
        <v>162</v>
      </c>
      <c r="K18" s="113" t="s">
        <v>66</v>
      </c>
      <c r="L18" s="61">
        <v>3.75</v>
      </c>
    </row>
    <row r="19" spans="1:12" ht="15">
      <c r="A19" s="32"/>
      <c r="B19" s="32"/>
      <c r="C19" s="33"/>
      <c r="D19" s="131" t="s">
        <v>34</v>
      </c>
      <c r="E19" s="112" t="s">
        <v>38</v>
      </c>
      <c r="F19" s="57">
        <v>30</v>
      </c>
      <c r="G19" s="57">
        <v>4.74</v>
      </c>
      <c r="H19" s="57">
        <v>0.6</v>
      </c>
      <c r="I19" s="64">
        <v>28.98</v>
      </c>
      <c r="J19" s="57">
        <v>71</v>
      </c>
      <c r="K19" s="113" t="s">
        <v>55</v>
      </c>
      <c r="L19" s="61">
        <v>2.78</v>
      </c>
    </row>
    <row r="20" spans="1:12" ht="15">
      <c r="A20" s="32"/>
      <c r="B20" s="32"/>
      <c r="C20" s="33"/>
      <c r="D20" s="131" t="s">
        <v>35</v>
      </c>
      <c r="E20" s="112" t="s">
        <v>39</v>
      </c>
      <c r="F20" s="57">
        <v>40</v>
      </c>
      <c r="G20" s="57">
        <v>3.3</v>
      </c>
      <c r="H20" s="57">
        <v>0.6</v>
      </c>
      <c r="I20" s="64">
        <v>16.7</v>
      </c>
      <c r="J20" s="57">
        <v>70</v>
      </c>
      <c r="K20" s="113" t="s">
        <v>55</v>
      </c>
      <c r="L20" s="61">
        <v>2.1</v>
      </c>
    </row>
    <row r="21" spans="1:12" ht="15">
      <c r="A21" s="32"/>
      <c r="B21" s="32"/>
      <c r="C21" s="33"/>
      <c r="D21" s="134"/>
      <c r="E21" s="54"/>
      <c r="F21" s="57"/>
      <c r="G21" s="57"/>
      <c r="H21" s="57"/>
      <c r="I21" s="100"/>
      <c r="J21" s="57"/>
      <c r="K21" s="67"/>
      <c r="L21" s="61"/>
    </row>
    <row r="22" spans="1:12" ht="15">
      <c r="A22" s="32"/>
      <c r="B22" s="32"/>
      <c r="C22" s="33"/>
      <c r="D22" s="157" t="s">
        <v>27</v>
      </c>
      <c r="E22" s="152"/>
      <c r="F22" s="153">
        <f>F14+F15+F16+F17+F18+F19+F20+F21</f>
        <v>770</v>
      </c>
      <c r="G22" s="153">
        <f>G14+G15+G16+G17+G18+G19+G20+G21</f>
        <v>36.779999999999994</v>
      </c>
      <c r="H22" s="153">
        <f>H14+H15+H16+H17+H18+H19+H20+H21</f>
        <v>22.260000000000005</v>
      </c>
      <c r="I22" s="154">
        <f>I14+I15+I16+I17+I18+I19+I20+I21</f>
        <v>134.95000000000002</v>
      </c>
      <c r="J22" s="153">
        <f>J14+J15+J16+J17+J18+J19+J20+J21</f>
        <v>805.4</v>
      </c>
      <c r="K22" s="155"/>
      <c r="L22" s="156">
        <f>L14+L15+L16+L17+L18+L19+L20+L21</f>
        <v>114.83</v>
      </c>
    </row>
    <row r="23" spans="1:12" ht="15">
      <c r="A23" s="32">
        <v>1</v>
      </c>
      <c r="B23" s="32">
        <v>1</v>
      </c>
      <c r="C23" s="118" t="s">
        <v>48</v>
      </c>
      <c r="D23" s="135" t="s">
        <v>45</v>
      </c>
      <c r="E23" s="54" t="s">
        <v>96</v>
      </c>
      <c r="F23" s="57">
        <v>100</v>
      </c>
      <c r="G23" s="57">
        <v>0.16</v>
      </c>
      <c r="H23" s="57">
        <v>0.02</v>
      </c>
      <c r="I23" s="100">
        <v>15.96</v>
      </c>
      <c r="J23" s="57">
        <v>150</v>
      </c>
      <c r="K23" s="113" t="s">
        <v>55</v>
      </c>
      <c r="L23" s="61">
        <v>11.67</v>
      </c>
    </row>
    <row r="24" spans="1:12" ht="15">
      <c r="A24" s="32"/>
      <c r="B24" s="32"/>
      <c r="C24" s="33"/>
      <c r="D24" s="135" t="s">
        <v>33</v>
      </c>
      <c r="E24" s="112" t="s">
        <v>67</v>
      </c>
      <c r="F24" s="57">
        <v>200</v>
      </c>
      <c r="G24" s="57">
        <v>0.6</v>
      </c>
      <c r="H24" s="57">
        <v>0</v>
      </c>
      <c r="I24" s="100">
        <v>31.4</v>
      </c>
      <c r="J24" s="57">
        <v>124</v>
      </c>
      <c r="K24" s="113" t="s">
        <v>68</v>
      </c>
      <c r="L24" s="61">
        <v>4.2</v>
      </c>
    </row>
    <row r="25" spans="1:12" ht="15">
      <c r="A25" s="32"/>
      <c r="B25" s="32"/>
      <c r="C25" s="33"/>
      <c r="D25" s="134"/>
      <c r="E25" s="54"/>
      <c r="F25" s="57"/>
      <c r="G25" s="57"/>
      <c r="H25" s="57"/>
      <c r="I25" s="100"/>
      <c r="J25" s="57"/>
      <c r="K25" s="67"/>
      <c r="L25" s="61"/>
    </row>
    <row r="26" spans="1:12" ht="15">
      <c r="A26" s="32"/>
      <c r="B26" s="32"/>
      <c r="C26" s="33"/>
      <c r="D26" s="136" t="s">
        <v>27</v>
      </c>
      <c r="E26" s="34"/>
      <c r="F26" s="37">
        <f>F23+F24+F25</f>
        <v>300</v>
      </c>
      <c r="G26" s="36">
        <f>G23+G24+G25</f>
        <v>0.76</v>
      </c>
      <c r="H26" s="36">
        <f>H23+H24+H25</f>
        <v>0.02</v>
      </c>
      <c r="I26" s="36">
        <f>I23+I24+I25</f>
        <v>47.36</v>
      </c>
      <c r="J26" s="37">
        <f>J23+J24+J25</f>
        <v>274</v>
      </c>
      <c r="K26" s="38"/>
      <c r="L26" s="91">
        <f>L23+L24+L25</f>
        <v>15.870000000000001</v>
      </c>
    </row>
    <row r="27" spans="1:12" ht="15">
      <c r="A27" s="32"/>
      <c r="B27" s="32"/>
      <c r="C27" s="33"/>
      <c r="D27" s="136"/>
      <c r="E27" s="40"/>
      <c r="F27" s="47"/>
      <c r="G27" s="47"/>
      <c r="H27" s="47"/>
      <c r="I27" s="47"/>
      <c r="J27" s="47"/>
      <c r="K27" s="41"/>
      <c r="L27" s="59"/>
    </row>
    <row r="28" spans="1:12" ht="15.75" thickBot="1">
      <c r="A28" s="42">
        <f>A6</f>
        <v>1</v>
      </c>
      <c r="B28" s="42">
        <f>B6</f>
        <v>1</v>
      </c>
      <c r="C28" s="187" t="s">
        <v>36</v>
      </c>
      <c r="D28" s="188"/>
      <c r="E28" s="43"/>
      <c r="F28" s="45">
        <f>F13+F22+F26</f>
        <v>1620</v>
      </c>
      <c r="G28" s="45">
        <f>G13+G22+G26</f>
        <v>56.579999999999991</v>
      </c>
      <c r="H28" s="45">
        <f>H13+H22+H26</f>
        <v>36.440000000000005</v>
      </c>
      <c r="I28" s="45">
        <f>I13+I22+I26</f>
        <v>271.53000000000003</v>
      </c>
      <c r="J28" s="45">
        <f>J13+J22+J26</f>
        <v>1615.9</v>
      </c>
      <c r="K28" s="44"/>
      <c r="L28" s="85">
        <f>L13+L22+L26</f>
        <v>183.59</v>
      </c>
    </row>
    <row r="29" spans="1:12" ht="15.75" customHeight="1">
      <c r="A29" s="32">
        <v>1</v>
      </c>
      <c r="B29" s="32">
        <v>2</v>
      </c>
      <c r="C29" s="33" t="s">
        <v>23</v>
      </c>
      <c r="D29" s="128" t="s">
        <v>24</v>
      </c>
      <c r="E29" s="73" t="s">
        <v>69</v>
      </c>
      <c r="F29" s="74">
        <v>170</v>
      </c>
      <c r="G29" s="74">
        <v>20.43</v>
      </c>
      <c r="H29" s="74">
        <v>16.7</v>
      </c>
      <c r="I29" s="75">
        <v>22</v>
      </c>
      <c r="J29" s="74">
        <v>320</v>
      </c>
      <c r="K29" s="66" t="s">
        <v>70</v>
      </c>
      <c r="L29" s="76">
        <v>51.23</v>
      </c>
    </row>
    <row r="30" spans="1:12" ht="15" customHeight="1">
      <c r="A30" s="32"/>
      <c r="B30" s="32"/>
      <c r="C30" s="33"/>
      <c r="D30" s="131"/>
      <c r="E30" s="54"/>
      <c r="F30" s="57"/>
      <c r="G30" s="57"/>
      <c r="H30" s="57"/>
      <c r="I30" s="64"/>
      <c r="J30" s="57"/>
      <c r="K30" s="67"/>
      <c r="L30" s="61"/>
    </row>
    <row r="31" spans="1:12" ht="14.25" customHeight="1">
      <c r="A31" s="32"/>
      <c r="B31" s="32"/>
      <c r="C31" s="33"/>
      <c r="D31" s="131" t="s">
        <v>25</v>
      </c>
      <c r="E31" s="54" t="s">
        <v>71</v>
      </c>
      <c r="F31" s="57">
        <v>200</v>
      </c>
      <c r="G31" s="57">
        <v>1.44</v>
      </c>
      <c r="H31" s="57">
        <v>1.55</v>
      </c>
      <c r="I31" s="64">
        <v>20.399999999999999</v>
      </c>
      <c r="J31" s="57">
        <v>103</v>
      </c>
      <c r="K31" s="67" t="s">
        <v>72</v>
      </c>
      <c r="L31" s="61">
        <v>11.44</v>
      </c>
    </row>
    <row r="32" spans="1:12" ht="15.75" customHeight="1">
      <c r="A32" s="32"/>
      <c r="B32" s="32"/>
      <c r="C32" s="33"/>
      <c r="D32" s="131" t="s">
        <v>44</v>
      </c>
      <c r="E32" s="54" t="s">
        <v>38</v>
      </c>
      <c r="F32" s="57">
        <v>50</v>
      </c>
      <c r="G32" s="57">
        <v>4.74</v>
      </c>
      <c r="H32" s="57">
        <v>0.6</v>
      </c>
      <c r="I32" s="64">
        <v>28.98</v>
      </c>
      <c r="J32" s="57">
        <v>141</v>
      </c>
      <c r="K32" s="67" t="s">
        <v>55</v>
      </c>
      <c r="L32" s="61">
        <v>4.63</v>
      </c>
    </row>
    <row r="33" spans="1:12" ht="15">
      <c r="A33" s="32"/>
      <c r="B33" s="32"/>
      <c r="C33" s="33"/>
      <c r="D33" s="52" t="s">
        <v>42</v>
      </c>
      <c r="E33" s="55" t="s">
        <v>73</v>
      </c>
      <c r="F33" s="58">
        <v>10</v>
      </c>
      <c r="G33" s="58">
        <v>0.01</v>
      </c>
      <c r="H33" s="58">
        <v>8.3000000000000007</v>
      </c>
      <c r="I33" s="65">
        <v>0.06</v>
      </c>
      <c r="J33" s="58">
        <v>77</v>
      </c>
      <c r="K33" s="68" t="s">
        <v>74</v>
      </c>
      <c r="L33" s="62">
        <v>6.8</v>
      </c>
    </row>
    <row r="34" spans="1:12" ht="15">
      <c r="A34" s="32"/>
      <c r="B34" s="32"/>
      <c r="C34" s="33"/>
      <c r="D34" s="52"/>
      <c r="E34" s="55"/>
      <c r="F34" s="58"/>
      <c r="G34" s="58"/>
      <c r="H34" s="58"/>
      <c r="I34" s="65"/>
      <c r="J34" s="58"/>
      <c r="K34" s="68"/>
      <c r="L34" s="62"/>
    </row>
    <row r="35" spans="1:12" ht="15">
      <c r="A35" s="32"/>
      <c r="B35" s="32"/>
      <c r="C35" s="33"/>
      <c r="D35" s="39" t="s">
        <v>27</v>
      </c>
      <c r="E35" s="40"/>
      <c r="F35" s="47">
        <f>F29+F30+F31+F32+F33+F34</f>
        <v>430</v>
      </c>
      <c r="G35" s="47">
        <f>G29+G30+G31+G32+G33+G34</f>
        <v>26.62</v>
      </c>
      <c r="H35" s="47">
        <f>H29+H30+H31+H32+H33+H34</f>
        <v>27.150000000000002</v>
      </c>
      <c r="I35" s="47">
        <f>I29+I30+I31+I32+I33+I34</f>
        <v>71.44</v>
      </c>
      <c r="J35" s="47">
        <f>J29+J30+J31+J32+J33+J34</f>
        <v>641</v>
      </c>
      <c r="K35" s="41"/>
      <c r="L35" s="59">
        <f>L29+L30+L31+L32+L33+L34</f>
        <v>74.099999999999994</v>
      </c>
    </row>
    <row r="36" spans="1:12" ht="15">
      <c r="A36" s="32">
        <v>1</v>
      </c>
      <c r="B36" s="32">
        <v>2</v>
      </c>
      <c r="C36" s="101" t="s">
        <v>46</v>
      </c>
      <c r="D36" s="137" t="s">
        <v>29</v>
      </c>
      <c r="E36" s="119" t="s">
        <v>75</v>
      </c>
      <c r="F36" s="120">
        <v>60</v>
      </c>
      <c r="G36" s="121">
        <v>5.12</v>
      </c>
      <c r="H36" s="121">
        <v>5</v>
      </c>
      <c r="I36" s="122">
        <v>0</v>
      </c>
      <c r="J36" s="121">
        <v>57.6</v>
      </c>
      <c r="K36" s="120" t="s">
        <v>76</v>
      </c>
      <c r="L36" s="127">
        <v>8.06</v>
      </c>
    </row>
    <row r="37" spans="1:12" ht="15">
      <c r="A37" s="32"/>
      <c r="B37" s="32"/>
      <c r="C37" s="33"/>
      <c r="D37" s="133" t="s">
        <v>30</v>
      </c>
      <c r="E37" s="54" t="s">
        <v>77</v>
      </c>
      <c r="F37" s="69">
        <v>200</v>
      </c>
      <c r="G37" s="69">
        <v>5.8</v>
      </c>
      <c r="H37" s="69">
        <v>6.14</v>
      </c>
      <c r="I37" s="70">
        <v>8.3000000000000007</v>
      </c>
      <c r="J37" s="69">
        <v>114.4</v>
      </c>
      <c r="K37" s="71" t="s">
        <v>78</v>
      </c>
      <c r="L37" s="72">
        <v>10.85</v>
      </c>
    </row>
    <row r="38" spans="1:12" ht="15">
      <c r="A38" s="32"/>
      <c r="B38" s="32"/>
      <c r="C38" s="33"/>
      <c r="D38" s="131" t="s">
        <v>31</v>
      </c>
      <c r="E38" s="54" t="s">
        <v>79</v>
      </c>
      <c r="F38" s="57">
        <v>90</v>
      </c>
      <c r="G38" s="57">
        <v>12.51</v>
      </c>
      <c r="H38" s="57">
        <v>5.85</v>
      </c>
      <c r="I38" s="64">
        <v>3.6</v>
      </c>
      <c r="J38" s="57">
        <v>118.8</v>
      </c>
      <c r="K38" s="67" t="s">
        <v>80</v>
      </c>
      <c r="L38" s="61">
        <v>38.44</v>
      </c>
    </row>
    <row r="39" spans="1:12" ht="15">
      <c r="A39" s="32"/>
      <c r="B39" s="32"/>
      <c r="C39" s="33"/>
      <c r="D39" s="131" t="s">
        <v>32</v>
      </c>
      <c r="E39" s="54" t="s">
        <v>81</v>
      </c>
      <c r="F39" s="57">
        <v>150</v>
      </c>
      <c r="G39" s="57">
        <v>5.25</v>
      </c>
      <c r="H39" s="57">
        <v>6.15</v>
      </c>
      <c r="I39" s="64">
        <v>35.25</v>
      </c>
      <c r="J39" s="57">
        <v>220.5</v>
      </c>
      <c r="K39" s="67" t="s">
        <v>82</v>
      </c>
      <c r="L39" s="61">
        <v>6.57</v>
      </c>
    </row>
    <row r="40" spans="1:12" ht="15">
      <c r="A40" s="32"/>
      <c r="B40" s="32"/>
      <c r="C40" s="33"/>
      <c r="D40" s="131" t="s">
        <v>33</v>
      </c>
      <c r="E40" s="54" t="s">
        <v>83</v>
      </c>
      <c r="F40" s="57">
        <v>200</v>
      </c>
      <c r="G40" s="57">
        <v>0.2</v>
      </c>
      <c r="H40" s="57">
        <v>0</v>
      </c>
      <c r="I40" s="64">
        <v>35.799999999999997</v>
      </c>
      <c r="J40" s="57">
        <v>142</v>
      </c>
      <c r="K40" s="67" t="s">
        <v>84</v>
      </c>
      <c r="L40" s="61">
        <v>6.75</v>
      </c>
    </row>
    <row r="41" spans="1:12" ht="15">
      <c r="A41" s="32"/>
      <c r="B41" s="32"/>
      <c r="C41" s="33"/>
      <c r="D41" s="131" t="s">
        <v>34</v>
      </c>
      <c r="E41" s="54" t="s">
        <v>38</v>
      </c>
      <c r="F41" s="57">
        <v>30</v>
      </c>
      <c r="G41" s="57">
        <v>3.95</v>
      </c>
      <c r="H41" s="57">
        <v>0.5</v>
      </c>
      <c r="I41" s="64">
        <v>24.15</v>
      </c>
      <c r="J41" s="57">
        <v>118</v>
      </c>
      <c r="K41" s="67" t="s">
        <v>55</v>
      </c>
      <c r="L41" s="61">
        <v>2.78</v>
      </c>
    </row>
    <row r="42" spans="1:12" ht="15">
      <c r="A42" s="32"/>
      <c r="B42" s="32"/>
      <c r="C42" s="33"/>
      <c r="D42" s="131" t="s">
        <v>35</v>
      </c>
      <c r="E42" s="54" t="s">
        <v>39</v>
      </c>
      <c r="F42" s="57">
        <v>40</v>
      </c>
      <c r="G42" s="57">
        <v>3.3</v>
      </c>
      <c r="H42" s="57">
        <v>0.6</v>
      </c>
      <c r="I42" s="64">
        <v>16.7</v>
      </c>
      <c r="J42" s="57">
        <v>72</v>
      </c>
      <c r="K42" s="67" t="s">
        <v>55</v>
      </c>
      <c r="L42" s="61">
        <v>2.1</v>
      </c>
    </row>
    <row r="43" spans="1:12" ht="15">
      <c r="A43" s="32"/>
      <c r="B43" s="32"/>
      <c r="C43" s="33"/>
      <c r="D43" s="158" t="s">
        <v>27</v>
      </c>
      <c r="E43" s="159"/>
      <c r="F43" s="148">
        <f>F36+F37+F38+F39+F40+F41+F42</f>
        <v>770</v>
      </c>
      <c r="G43" s="149">
        <f>G36+G37+G38+G39+G40+G41+G42</f>
        <v>36.129999999999995</v>
      </c>
      <c r="H43" s="149">
        <f>H36+H37+H38+H39+H40+H41+H42</f>
        <v>24.240000000000002</v>
      </c>
      <c r="I43" s="149">
        <f>I36+I37+I38+I39+I40+I41+I42</f>
        <v>123.8</v>
      </c>
      <c r="J43" s="148">
        <f>J36+J37+J38+J39+J40+J41+J42</f>
        <v>843.3</v>
      </c>
      <c r="K43" s="150"/>
      <c r="L43" s="151">
        <f>L36+L37+L38+L39+L40+L41+L42</f>
        <v>75.549999999999983</v>
      </c>
    </row>
    <row r="44" spans="1:12" ht="15">
      <c r="A44" s="32">
        <v>1</v>
      </c>
      <c r="B44" s="32">
        <v>2</v>
      </c>
      <c r="C44" s="101" t="s">
        <v>48</v>
      </c>
      <c r="D44" s="138" t="s">
        <v>47</v>
      </c>
      <c r="E44" s="34" t="s">
        <v>85</v>
      </c>
      <c r="F44" s="38">
        <v>90</v>
      </c>
      <c r="G44" s="36">
        <v>4.66</v>
      </c>
      <c r="H44" s="36">
        <v>2.83</v>
      </c>
      <c r="I44" s="36">
        <v>31.83</v>
      </c>
      <c r="J44" s="37">
        <v>169.2</v>
      </c>
      <c r="K44" s="38" t="s">
        <v>86</v>
      </c>
      <c r="L44" s="38">
        <v>9.1300000000000008</v>
      </c>
    </row>
    <row r="45" spans="1:12" ht="15">
      <c r="A45" s="32"/>
      <c r="B45" s="32"/>
      <c r="C45" s="33"/>
      <c r="D45" s="138" t="s">
        <v>33</v>
      </c>
      <c r="E45" s="34" t="s">
        <v>87</v>
      </c>
      <c r="F45" s="38">
        <v>200</v>
      </c>
      <c r="G45" s="36">
        <v>1</v>
      </c>
      <c r="H45" s="36">
        <v>0</v>
      </c>
      <c r="I45" s="36">
        <v>17.2</v>
      </c>
      <c r="J45" s="37">
        <v>88</v>
      </c>
      <c r="K45" s="38" t="s">
        <v>88</v>
      </c>
      <c r="L45" s="38">
        <v>12.7</v>
      </c>
    </row>
    <row r="46" spans="1:12" ht="15">
      <c r="A46" s="32"/>
      <c r="B46" s="32"/>
      <c r="C46" s="33"/>
      <c r="D46" s="138" t="s">
        <v>26</v>
      </c>
      <c r="E46" s="34" t="s">
        <v>173</v>
      </c>
      <c r="F46" s="38">
        <v>200</v>
      </c>
      <c r="G46" s="36">
        <v>0.6</v>
      </c>
      <c r="H46" s="36">
        <v>0</v>
      </c>
      <c r="I46" s="36">
        <v>17.2</v>
      </c>
      <c r="J46" s="37">
        <v>80</v>
      </c>
      <c r="K46" s="38" t="s">
        <v>89</v>
      </c>
      <c r="L46" s="38">
        <v>27.22</v>
      </c>
    </row>
    <row r="47" spans="1:12" ht="15">
      <c r="A47" s="32"/>
      <c r="B47" s="32"/>
      <c r="C47" s="33"/>
      <c r="D47" s="46"/>
      <c r="E47" s="34"/>
      <c r="F47" s="38"/>
      <c r="G47" s="36"/>
      <c r="H47" s="36"/>
      <c r="I47" s="36"/>
      <c r="J47" s="37"/>
      <c r="K47" s="38"/>
      <c r="L47" s="50"/>
    </row>
    <row r="48" spans="1:12" ht="15">
      <c r="A48" s="32"/>
      <c r="B48" s="32"/>
      <c r="C48" s="33"/>
      <c r="D48" s="39" t="s">
        <v>27</v>
      </c>
      <c r="E48" s="40"/>
      <c r="F48" s="47">
        <f>F44+F45+F46</f>
        <v>490</v>
      </c>
      <c r="G48" s="47">
        <f>G44+G45+G46</f>
        <v>6.26</v>
      </c>
      <c r="H48" s="47">
        <f>H44+H45+H46</f>
        <v>2.83</v>
      </c>
      <c r="I48" s="47">
        <f>I44+I45+I46</f>
        <v>66.23</v>
      </c>
      <c r="J48" s="47">
        <f>J44+J45+J46</f>
        <v>337.2</v>
      </c>
      <c r="K48" s="47"/>
      <c r="L48" s="59">
        <f>L44+L45+L46</f>
        <v>49.05</v>
      </c>
    </row>
    <row r="49" spans="1:12" ht="15" customHeight="1" thickBot="1">
      <c r="A49" s="42">
        <f>A29</f>
        <v>1</v>
      </c>
      <c r="B49" s="42">
        <f>B29</f>
        <v>2</v>
      </c>
      <c r="C49" s="187" t="s">
        <v>36</v>
      </c>
      <c r="D49" s="188"/>
      <c r="E49" s="43"/>
      <c r="F49" s="45">
        <f>F35+F43+F48</f>
        <v>1690</v>
      </c>
      <c r="G49" s="45">
        <f>G35+G43+G48</f>
        <v>69.010000000000005</v>
      </c>
      <c r="H49" s="45">
        <f>H35+H43+H48</f>
        <v>54.22</v>
      </c>
      <c r="I49" s="45">
        <f>I35+I43+I48</f>
        <v>261.47000000000003</v>
      </c>
      <c r="J49" s="45">
        <f>J35+J43+J48</f>
        <v>1821.5</v>
      </c>
      <c r="K49" s="44"/>
      <c r="L49" s="85">
        <f>L35+L43+L48</f>
        <v>198.7</v>
      </c>
    </row>
    <row r="50" spans="1:12" ht="15.75" thickBot="1">
      <c r="A50" s="32">
        <v>1</v>
      </c>
      <c r="B50" s="32">
        <v>3</v>
      </c>
      <c r="C50" s="33" t="s">
        <v>23</v>
      </c>
      <c r="D50" s="128" t="s">
        <v>24</v>
      </c>
      <c r="E50" s="123" t="s">
        <v>90</v>
      </c>
      <c r="F50" s="78">
        <v>160</v>
      </c>
      <c r="G50" s="78">
        <v>4.08</v>
      </c>
      <c r="H50" s="78">
        <v>4.08</v>
      </c>
      <c r="I50" s="79">
        <v>25.05</v>
      </c>
      <c r="J50" s="78">
        <v>203</v>
      </c>
      <c r="K50" s="124" t="s">
        <v>52</v>
      </c>
      <c r="L50" s="80">
        <v>15.97</v>
      </c>
    </row>
    <row r="51" spans="1:12" ht="15">
      <c r="A51" s="32"/>
      <c r="B51" s="32"/>
      <c r="C51" s="33"/>
      <c r="D51" s="128"/>
      <c r="E51" s="77"/>
      <c r="F51" s="81"/>
      <c r="G51" s="81"/>
      <c r="H51" s="81"/>
      <c r="I51" s="82"/>
      <c r="J51" s="81"/>
      <c r="K51" s="83"/>
      <c r="L51" s="84"/>
    </row>
    <row r="52" spans="1:12" ht="15">
      <c r="A52" s="32"/>
      <c r="B52" s="32"/>
      <c r="C52" s="33"/>
      <c r="D52" s="131" t="s">
        <v>25</v>
      </c>
      <c r="E52" s="125" t="s">
        <v>91</v>
      </c>
      <c r="F52" s="57">
        <v>207</v>
      </c>
      <c r="G52" s="57">
        <v>0.3</v>
      </c>
      <c r="H52" s="57">
        <v>0</v>
      </c>
      <c r="I52" s="64">
        <v>15.2</v>
      </c>
      <c r="J52" s="57">
        <v>60</v>
      </c>
      <c r="K52" s="126" t="s">
        <v>92</v>
      </c>
      <c r="L52" s="61">
        <v>2.86</v>
      </c>
    </row>
    <row r="53" spans="1:12" ht="15">
      <c r="A53" s="32"/>
      <c r="B53" s="32"/>
      <c r="C53" s="33"/>
      <c r="D53" s="131" t="s">
        <v>34</v>
      </c>
      <c r="E53" s="125" t="s">
        <v>38</v>
      </c>
      <c r="F53" s="57">
        <v>40</v>
      </c>
      <c r="G53" s="57">
        <v>4.74</v>
      </c>
      <c r="H53" s="57">
        <v>0.6</v>
      </c>
      <c r="I53" s="64">
        <v>28.98</v>
      </c>
      <c r="J53" s="57">
        <v>118.5</v>
      </c>
      <c r="K53" s="126" t="s">
        <v>55</v>
      </c>
      <c r="L53" s="61">
        <v>3.7</v>
      </c>
    </row>
    <row r="54" spans="1:12" ht="15">
      <c r="A54" s="32"/>
      <c r="B54" s="32"/>
      <c r="C54" s="33"/>
      <c r="D54" s="139" t="s">
        <v>93</v>
      </c>
      <c r="E54" s="125" t="s">
        <v>94</v>
      </c>
      <c r="F54" s="57">
        <v>15</v>
      </c>
      <c r="G54" s="57">
        <v>3.83</v>
      </c>
      <c r="H54" s="57">
        <v>3.83</v>
      </c>
      <c r="I54" s="64">
        <v>4.88</v>
      </c>
      <c r="J54" s="57">
        <v>60</v>
      </c>
      <c r="K54" s="126" t="s">
        <v>95</v>
      </c>
      <c r="L54" s="61">
        <v>8.4700000000000006</v>
      </c>
    </row>
    <row r="55" spans="1:12" ht="15">
      <c r="A55" s="32"/>
      <c r="B55" s="32"/>
      <c r="C55" s="33"/>
      <c r="D55" s="52"/>
      <c r="E55" s="34"/>
      <c r="F55" s="38"/>
      <c r="G55" s="36"/>
      <c r="H55" s="36"/>
      <c r="I55" s="36"/>
      <c r="J55" s="37"/>
      <c r="K55" s="38"/>
      <c r="L55" s="50"/>
    </row>
    <row r="56" spans="1:12" ht="15">
      <c r="A56" s="32"/>
      <c r="B56" s="32"/>
      <c r="C56" s="33"/>
      <c r="D56" s="160" t="s">
        <v>27</v>
      </c>
      <c r="E56" s="40"/>
      <c r="F56" s="41">
        <f>SUM(F50:F55)</f>
        <v>422</v>
      </c>
      <c r="G56" s="47">
        <f>SUM(G50:G55)</f>
        <v>12.950000000000001</v>
      </c>
      <c r="H56" s="47">
        <f>SUM(H50:H55)</f>
        <v>8.51</v>
      </c>
      <c r="I56" s="47">
        <f>SUM(I50:I55)</f>
        <v>74.11</v>
      </c>
      <c r="J56" s="47">
        <f>SUM(J50:J55)</f>
        <v>441.5</v>
      </c>
      <c r="K56" s="41"/>
      <c r="L56" s="59">
        <f>SUM(L50:L55)</f>
        <v>31</v>
      </c>
    </row>
    <row r="57" spans="1:12" ht="15">
      <c r="A57" s="32">
        <v>1</v>
      </c>
      <c r="B57" s="32">
        <f>B50</f>
        <v>3</v>
      </c>
      <c r="C57" s="33" t="s">
        <v>28</v>
      </c>
      <c r="D57" s="140" t="s">
        <v>29</v>
      </c>
      <c r="E57" s="181" t="s">
        <v>171</v>
      </c>
      <c r="F57" s="57">
        <v>60</v>
      </c>
      <c r="G57" s="81">
        <v>5.12</v>
      </c>
      <c r="H57" s="81">
        <v>5</v>
      </c>
      <c r="I57" s="82">
        <v>0</v>
      </c>
      <c r="J57" s="81">
        <v>57.6</v>
      </c>
      <c r="K57" s="162" t="s">
        <v>76</v>
      </c>
      <c r="L57" s="61">
        <v>8.06</v>
      </c>
    </row>
    <row r="58" spans="1:12" ht="15">
      <c r="A58" s="32"/>
      <c r="B58" s="32"/>
      <c r="C58" s="33"/>
      <c r="D58" s="131" t="s">
        <v>30</v>
      </c>
      <c r="E58" s="163" t="s">
        <v>97</v>
      </c>
      <c r="F58" s="57">
        <v>200</v>
      </c>
      <c r="G58" s="57">
        <v>5.96</v>
      </c>
      <c r="H58" s="57">
        <v>6.3</v>
      </c>
      <c r="I58" s="64">
        <v>10.46</v>
      </c>
      <c r="J58" s="57">
        <v>123</v>
      </c>
      <c r="K58" s="164" t="s">
        <v>98</v>
      </c>
      <c r="L58" s="61">
        <v>11.2</v>
      </c>
    </row>
    <row r="59" spans="1:12" ht="15">
      <c r="A59" s="32"/>
      <c r="B59" s="32"/>
      <c r="C59" s="33"/>
      <c r="D59" s="131" t="s">
        <v>31</v>
      </c>
      <c r="E59" s="163" t="s">
        <v>99</v>
      </c>
      <c r="F59" s="57">
        <v>90</v>
      </c>
      <c r="G59" s="57">
        <v>10.6</v>
      </c>
      <c r="H59" s="57">
        <v>5</v>
      </c>
      <c r="I59" s="64">
        <v>5.6</v>
      </c>
      <c r="J59" s="57">
        <v>122</v>
      </c>
      <c r="K59" s="164" t="s">
        <v>100</v>
      </c>
      <c r="L59" s="61">
        <v>22.66</v>
      </c>
    </row>
    <row r="60" spans="1:12" ht="15">
      <c r="A60" s="32"/>
      <c r="B60" s="32"/>
      <c r="C60" s="33"/>
      <c r="D60" s="131" t="s">
        <v>32</v>
      </c>
      <c r="E60" s="161" t="s">
        <v>101</v>
      </c>
      <c r="F60" s="57">
        <v>150</v>
      </c>
      <c r="G60" s="81">
        <v>3.15</v>
      </c>
      <c r="H60" s="81">
        <v>6.75</v>
      </c>
      <c r="I60" s="82">
        <v>21.9</v>
      </c>
      <c r="J60" s="81">
        <v>164</v>
      </c>
      <c r="K60" s="162" t="s">
        <v>102</v>
      </c>
      <c r="L60" s="61">
        <v>9.2200000000000006</v>
      </c>
    </row>
    <row r="61" spans="1:12" ht="15">
      <c r="A61" s="32"/>
      <c r="B61" s="32"/>
      <c r="C61" s="33"/>
      <c r="D61" s="131" t="s">
        <v>25</v>
      </c>
      <c r="E61" s="163" t="s">
        <v>103</v>
      </c>
      <c r="F61" s="57">
        <v>200</v>
      </c>
      <c r="G61" s="57">
        <v>1</v>
      </c>
      <c r="H61" s="57">
        <v>0</v>
      </c>
      <c r="I61" s="64">
        <v>31.6</v>
      </c>
      <c r="J61" s="57">
        <v>126</v>
      </c>
      <c r="K61" s="164" t="s">
        <v>104</v>
      </c>
      <c r="L61" s="61">
        <v>8.5</v>
      </c>
    </row>
    <row r="62" spans="1:12" ht="15">
      <c r="A62" s="32"/>
      <c r="B62" s="32"/>
      <c r="C62" s="33"/>
      <c r="D62" s="131" t="s">
        <v>34</v>
      </c>
      <c r="E62" s="163" t="s">
        <v>38</v>
      </c>
      <c r="F62" s="57">
        <v>30</v>
      </c>
      <c r="G62" s="57">
        <v>4.74</v>
      </c>
      <c r="H62" s="57">
        <v>0.6</v>
      </c>
      <c r="I62" s="64">
        <v>28.98</v>
      </c>
      <c r="J62" s="57">
        <v>71</v>
      </c>
      <c r="K62" s="164" t="s">
        <v>55</v>
      </c>
      <c r="L62" s="61">
        <v>2.78</v>
      </c>
    </row>
    <row r="63" spans="1:12" ht="15">
      <c r="A63" s="32"/>
      <c r="B63" s="32"/>
      <c r="C63" s="33"/>
      <c r="D63" s="131" t="s">
        <v>35</v>
      </c>
      <c r="E63" s="163" t="s">
        <v>105</v>
      </c>
      <c r="F63" s="57">
        <v>40</v>
      </c>
      <c r="G63" s="57">
        <v>3.3</v>
      </c>
      <c r="H63" s="57">
        <v>0.6</v>
      </c>
      <c r="I63" s="64">
        <v>16.7</v>
      </c>
      <c r="J63" s="57">
        <v>70</v>
      </c>
      <c r="K63" s="164" t="s">
        <v>55</v>
      </c>
      <c r="L63" s="61">
        <v>2.1</v>
      </c>
    </row>
    <row r="64" spans="1:12" ht="15">
      <c r="A64" s="32"/>
      <c r="B64" s="32"/>
      <c r="C64" s="33"/>
      <c r="D64" s="158" t="s">
        <v>27</v>
      </c>
      <c r="E64" s="152"/>
      <c r="F64" s="153">
        <f>F57+F58+F59+F60+F61+F62+F63</f>
        <v>770</v>
      </c>
      <c r="G64" s="153">
        <f>G57+G58+G59+G60+G61+G62+G63</f>
        <v>33.869999999999997</v>
      </c>
      <c r="H64" s="153">
        <f>H57+H58+H59+H60+H61+H62+H63</f>
        <v>24.250000000000004</v>
      </c>
      <c r="I64" s="154">
        <f>I57+I58+I59+I60+I61+I62+I63</f>
        <v>115.24000000000001</v>
      </c>
      <c r="J64" s="153">
        <f>J57+J58+J59+J60+J61+J62+J63</f>
        <v>733.6</v>
      </c>
      <c r="K64" s="155"/>
      <c r="L64" s="165">
        <f>L57+L58+L59+L60+L61+L62+L63</f>
        <v>64.52</v>
      </c>
    </row>
    <row r="65" spans="1:12" ht="15">
      <c r="A65" s="32">
        <v>1</v>
      </c>
      <c r="B65" s="32">
        <v>3</v>
      </c>
      <c r="C65" s="101" t="s">
        <v>48</v>
      </c>
      <c r="D65" s="138" t="s">
        <v>47</v>
      </c>
      <c r="E65" s="163" t="s">
        <v>106</v>
      </c>
      <c r="F65" s="57">
        <v>90</v>
      </c>
      <c r="G65" s="57">
        <v>4.0999999999999996</v>
      </c>
      <c r="H65" s="57">
        <v>5.35</v>
      </c>
      <c r="I65" s="100">
        <v>21.7</v>
      </c>
      <c r="J65" s="57">
        <v>367.5</v>
      </c>
      <c r="K65" s="164" t="s">
        <v>107</v>
      </c>
      <c r="L65" s="61">
        <v>7.23</v>
      </c>
    </row>
    <row r="66" spans="1:12" ht="15">
      <c r="A66" s="32"/>
      <c r="B66" s="32"/>
      <c r="C66" s="33"/>
      <c r="D66" s="138" t="s">
        <v>33</v>
      </c>
      <c r="E66" s="163" t="s">
        <v>108</v>
      </c>
      <c r="F66" s="57">
        <v>200</v>
      </c>
      <c r="G66" s="57">
        <v>0.2</v>
      </c>
      <c r="H66" s="57">
        <v>0</v>
      </c>
      <c r="I66" s="100">
        <v>35.799999999999997</v>
      </c>
      <c r="J66" s="57">
        <v>142</v>
      </c>
      <c r="K66" s="164" t="s">
        <v>109</v>
      </c>
      <c r="L66" s="61">
        <v>6.75</v>
      </c>
    </row>
    <row r="67" spans="1:12" ht="15">
      <c r="A67" s="32"/>
      <c r="B67" s="32"/>
      <c r="C67" s="33"/>
      <c r="D67" s="102" t="s">
        <v>26</v>
      </c>
      <c r="E67" s="34" t="s">
        <v>174</v>
      </c>
      <c r="F67" s="38">
        <v>200</v>
      </c>
      <c r="G67" s="36">
        <v>0.45</v>
      </c>
      <c r="H67" s="36">
        <v>0</v>
      </c>
      <c r="I67" s="36">
        <v>13</v>
      </c>
      <c r="J67" s="37">
        <v>80</v>
      </c>
      <c r="K67" s="38" t="s">
        <v>110</v>
      </c>
      <c r="L67" s="38">
        <v>30.86</v>
      </c>
    </row>
    <row r="68" spans="1:12" ht="15">
      <c r="A68" s="32"/>
      <c r="B68" s="32"/>
      <c r="C68" s="33"/>
      <c r="D68" s="39" t="s">
        <v>27</v>
      </c>
      <c r="E68" s="40"/>
      <c r="F68" s="47">
        <f>F65+F66+F67</f>
        <v>490</v>
      </c>
      <c r="G68" s="47">
        <f>G65+G66+G67</f>
        <v>4.75</v>
      </c>
      <c r="H68" s="47">
        <f>H65+H66+H67</f>
        <v>5.35</v>
      </c>
      <c r="I68" s="47">
        <f>I65+I66+I67</f>
        <v>70.5</v>
      </c>
      <c r="J68" s="47">
        <f>J65+J66+J67</f>
        <v>589.5</v>
      </c>
      <c r="K68" s="47"/>
      <c r="L68" s="59">
        <f>L65+L66+L67</f>
        <v>44.84</v>
      </c>
    </row>
    <row r="69" spans="1:12" ht="15" customHeight="1" thickBot="1">
      <c r="A69" s="42">
        <f>A50</f>
        <v>1</v>
      </c>
      <c r="B69" s="42">
        <f>B50</f>
        <v>3</v>
      </c>
      <c r="C69" s="187" t="s">
        <v>36</v>
      </c>
      <c r="D69" s="188"/>
      <c r="E69" s="43"/>
      <c r="F69" s="45">
        <f>F56+F64+F68</f>
        <v>1682</v>
      </c>
      <c r="G69" s="45">
        <f>G56+G64+G68</f>
        <v>51.57</v>
      </c>
      <c r="H69" s="45">
        <f>H56+H64+H68</f>
        <v>38.110000000000007</v>
      </c>
      <c r="I69" s="45">
        <f>I56+I64+I68</f>
        <v>259.85000000000002</v>
      </c>
      <c r="J69" s="45">
        <f>J56+J64+J68</f>
        <v>1764.6</v>
      </c>
      <c r="K69" s="44"/>
      <c r="L69" s="85">
        <f>L56+L64+L68</f>
        <v>140.36000000000001</v>
      </c>
    </row>
    <row r="70" spans="1:12" ht="15.75" thickBot="1">
      <c r="A70" s="32">
        <v>1</v>
      </c>
      <c r="B70" s="32">
        <v>4</v>
      </c>
      <c r="C70" s="33" t="s">
        <v>23</v>
      </c>
      <c r="D70" s="93" t="s">
        <v>24</v>
      </c>
      <c r="E70" s="166" t="s">
        <v>111</v>
      </c>
      <c r="F70" s="78">
        <v>110</v>
      </c>
      <c r="G70" s="78">
        <v>9.26</v>
      </c>
      <c r="H70" s="78">
        <v>17.829999999999998</v>
      </c>
      <c r="I70" s="79">
        <v>1.78</v>
      </c>
      <c r="J70" s="78">
        <v>205.2</v>
      </c>
      <c r="K70" s="167" t="s">
        <v>112</v>
      </c>
      <c r="L70" s="80">
        <v>28.76</v>
      </c>
    </row>
    <row r="71" spans="1:12" ht="15">
      <c r="A71" s="32"/>
      <c r="B71" s="32"/>
      <c r="C71" s="33"/>
      <c r="D71" s="168" t="s">
        <v>42</v>
      </c>
      <c r="E71" s="161" t="s">
        <v>115</v>
      </c>
      <c r="F71" s="81">
        <v>45</v>
      </c>
      <c r="G71" s="81">
        <v>1.34</v>
      </c>
      <c r="H71" s="81">
        <v>2.34</v>
      </c>
      <c r="I71" s="82">
        <v>2.81</v>
      </c>
      <c r="J71" s="81">
        <v>25</v>
      </c>
      <c r="K71" s="162" t="s">
        <v>116</v>
      </c>
      <c r="L71" s="84">
        <v>8.77</v>
      </c>
    </row>
    <row r="72" spans="1:12" ht="15">
      <c r="A72" s="32"/>
      <c r="B72" s="32"/>
      <c r="C72" s="33"/>
      <c r="D72" s="131" t="s">
        <v>25</v>
      </c>
      <c r="E72" s="163" t="s">
        <v>113</v>
      </c>
      <c r="F72" s="57">
        <v>200</v>
      </c>
      <c r="G72" s="57">
        <v>4.9000000000000004</v>
      </c>
      <c r="H72" s="57">
        <v>5</v>
      </c>
      <c r="I72" s="64">
        <v>32.5</v>
      </c>
      <c r="J72" s="57">
        <v>190</v>
      </c>
      <c r="K72" s="164" t="s">
        <v>114</v>
      </c>
      <c r="L72" s="61">
        <v>9.7799999999999994</v>
      </c>
    </row>
    <row r="73" spans="1:12" ht="15">
      <c r="A73" s="32"/>
      <c r="B73" s="32"/>
      <c r="C73" s="33"/>
      <c r="D73" s="131" t="s">
        <v>34</v>
      </c>
      <c r="E73" s="163" t="s">
        <v>38</v>
      </c>
      <c r="F73" s="57">
        <v>50</v>
      </c>
      <c r="G73" s="57">
        <v>4.74</v>
      </c>
      <c r="H73" s="57">
        <v>0.6</v>
      </c>
      <c r="I73" s="64">
        <v>28.98</v>
      </c>
      <c r="J73" s="57">
        <v>118.5</v>
      </c>
      <c r="K73" s="164" t="s">
        <v>55</v>
      </c>
      <c r="L73" s="61">
        <v>4.63</v>
      </c>
    </row>
    <row r="74" spans="1:12" ht="15">
      <c r="A74" s="32"/>
      <c r="B74" s="32"/>
      <c r="C74" s="33"/>
      <c r="D74" s="169" t="s">
        <v>42</v>
      </c>
      <c r="E74" s="163" t="s">
        <v>94</v>
      </c>
      <c r="F74" s="57">
        <v>15</v>
      </c>
      <c r="G74" s="57">
        <v>3.83</v>
      </c>
      <c r="H74" s="57">
        <v>3.83</v>
      </c>
      <c r="I74" s="64">
        <v>4.88</v>
      </c>
      <c r="J74" s="57">
        <v>60</v>
      </c>
      <c r="K74" s="164" t="s">
        <v>95</v>
      </c>
      <c r="L74" s="61">
        <v>8.4700000000000006</v>
      </c>
    </row>
    <row r="75" spans="1:12" ht="15">
      <c r="A75" s="32"/>
      <c r="B75" s="32"/>
      <c r="C75" s="33"/>
      <c r="D75" s="52" t="s">
        <v>42</v>
      </c>
      <c r="E75" s="163" t="s">
        <v>73</v>
      </c>
      <c r="F75" s="57">
        <v>10</v>
      </c>
      <c r="G75" s="57">
        <v>0.01</v>
      </c>
      <c r="H75" s="57">
        <v>8.3000000000000007</v>
      </c>
      <c r="I75" s="64">
        <v>0.06</v>
      </c>
      <c r="J75" s="57">
        <v>77</v>
      </c>
      <c r="K75" s="164" t="s">
        <v>74</v>
      </c>
      <c r="L75" s="61">
        <v>6.8</v>
      </c>
    </row>
    <row r="76" spans="1:12" ht="15">
      <c r="A76" s="32"/>
      <c r="B76" s="32"/>
      <c r="C76" s="33"/>
      <c r="D76" s="46"/>
      <c r="E76" s="34"/>
      <c r="F76" s="38"/>
      <c r="G76" s="36"/>
      <c r="H76" s="36"/>
      <c r="I76" s="36"/>
      <c r="J76" s="37"/>
      <c r="K76" s="38"/>
      <c r="L76" s="50"/>
    </row>
    <row r="77" spans="1:12" ht="15">
      <c r="A77" s="32"/>
      <c r="B77" s="32"/>
      <c r="C77" s="33"/>
      <c r="D77" s="39" t="s">
        <v>27</v>
      </c>
      <c r="E77" s="40"/>
      <c r="F77" s="41">
        <f>SUM(F70:F76)</f>
        <v>430</v>
      </c>
      <c r="G77" s="47">
        <f>SUM(G70:G76)</f>
        <v>24.080000000000002</v>
      </c>
      <c r="H77" s="47">
        <f>SUM(H70:H76)</f>
        <v>37.900000000000006</v>
      </c>
      <c r="I77" s="47">
        <f>SUM(I70:I76)</f>
        <v>71.010000000000005</v>
      </c>
      <c r="J77" s="47">
        <f>SUM(J70:J76)</f>
        <v>675.7</v>
      </c>
      <c r="K77" s="41"/>
      <c r="L77" s="59">
        <f>SUM(L70:L76)</f>
        <v>67.210000000000008</v>
      </c>
    </row>
    <row r="78" spans="1:12" ht="15">
      <c r="A78" s="32">
        <v>1</v>
      </c>
      <c r="B78" s="32">
        <v>4</v>
      </c>
      <c r="C78" s="33" t="s">
        <v>28</v>
      </c>
      <c r="D78" s="141" t="s">
        <v>29</v>
      </c>
      <c r="E78" s="119" t="s">
        <v>117</v>
      </c>
      <c r="F78" s="120">
        <v>60</v>
      </c>
      <c r="G78" s="121">
        <v>0.63</v>
      </c>
      <c r="H78" s="121">
        <v>0</v>
      </c>
      <c r="I78" s="122">
        <v>2.73</v>
      </c>
      <c r="J78" s="121">
        <v>8.4</v>
      </c>
      <c r="K78" s="120" t="s">
        <v>118</v>
      </c>
      <c r="L78" s="127">
        <v>9.5399999999999991</v>
      </c>
    </row>
    <row r="79" spans="1:12" ht="15">
      <c r="A79" s="32"/>
      <c r="B79" s="32"/>
      <c r="C79" s="33"/>
      <c r="D79" s="131" t="s">
        <v>30</v>
      </c>
      <c r="E79" s="163" t="s">
        <v>119</v>
      </c>
      <c r="F79" s="57">
        <v>200</v>
      </c>
      <c r="G79" s="57">
        <v>12.38</v>
      </c>
      <c r="H79" s="57">
        <v>6.21</v>
      </c>
      <c r="I79" s="64">
        <v>16</v>
      </c>
      <c r="J79" s="57">
        <v>172.4</v>
      </c>
      <c r="K79" s="170" t="s">
        <v>62</v>
      </c>
      <c r="L79" s="61">
        <v>8.76</v>
      </c>
    </row>
    <row r="80" spans="1:12" ht="15">
      <c r="A80" s="32"/>
      <c r="B80" s="32"/>
      <c r="C80" s="33"/>
      <c r="D80" s="131" t="s">
        <v>31</v>
      </c>
      <c r="E80" s="163" t="s">
        <v>120</v>
      </c>
      <c r="F80" s="57">
        <v>90</v>
      </c>
      <c r="G80" s="57">
        <v>18.43</v>
      </c>
      <c r="H80" s="57">
        <v>15.77</v>
      </c>
      <c r="I80" s="64">
        <v>0.7</v>
      </c>
      <c r="J80" s="57">
        <v>151.78</v>
      </c>
      <c r="K80" s="164" t="s">
        <v>121</v>
      </c>
      <c r="L80" s="61">
        <v>42.22</v>
      </c>
    </row>
    <row r="81" spans="1:12" ht="15">
      <c r="A81" s="32"/>
      <c r="B81" s="32"/>
      <c r="C81" s="33"/>
      <c r="D81" s="142" t="s">
        <v>32</v>
      </c>
      <c r="E81" s="171" t="s">
        <v>122</v>
      </c>
      <c r="F81" s="58">
        <v>150</v>
      </c>
      <c r="G81" s="58">
        <v>8.6999999999999993</v>
      </c>
      <c r="H81" s="58">
        <v>7.8</v>
      </c>
      <c r="I81" s="65">
        <v>42.6</v>
      </c>
      <c r="J81" s="58">
        <v>237</v>
      </c>
      <c r="K81" s="172" t="s">
        <v>123</v>
      </c>
      <c r="L81" s="62">
        <v>7.87</v>
      </c>
    </row>
    <row r="82" spans="1:12" ht="15">
      <c r="A82" s="32"/>
      <c r="B82" s="32"/>
      <c r="C82" s="33"/>
      <c r="D82" s="131" t="s">
        <v>25</v>
      </c>
      <c r="E82" s="163" t="s">
        <v>87</v>
      </c>
      <c r="F82" s="57">
        <v>200</v>
      </c>
      <c r="G82" s="57">
        <v>1</v>
      </c>
      <c r="H82" s="57">
        <v>0</v>
      </c>
      <c r="I82" s="64">
        <v>21.2</v>
      </c>
      <c r="J82" s="57">
        <v>88</v>
      </c>
      <c r="K82" s="164" t="s">
        <v>88</v>
      </c>
      <c r="L82" s="61">
        <v>12.7</v>
      </c>
    </row>
    <row r="83" spans="1:12" ht="15">
      <c r="A83" s="32"/>
      <c r="B83" s="32"/>
      <c r="C83" s="33"/>
      <c r="D83" s="131" t="s">
        <v>34</v>
      </c>
      <c r="E83" s="163" t="s">
        <v>38</v>
      </c>
      <c r="F83" s="57">
        <v>30</v>
      </c>
      <c r="G83" s="57">
        <v>4.74</v>
      </c>
      <c r="H83" s="57">
        <v>0.6</v>
      </c>
      <c r="I83" s="64">
        <v>28.98</v>
      </c>
      <c r="J83" s="57">
        <v>71</v>
      </c>
      <c r="K83" s="164" t="s">
        <v>55</v>
      </c>
      <c r="L83" s="61">
        <v>2.78</v>
      </c>
    </row>
    <row r="84" spans="1:12" ht="15">
      <c r="A84" s="32"/>
      <c r="B84" s="32"/>
      <c r="C84" s="33"/>
      <c r="D84" s="131" t="s">
        <v>35</v>
      </c>
      <c r="E84" s="163" t="s">
        <v>39</v>
      </c>
      <c r="F84" s="57">
        <v>40</v>
      </c>
      <c r="G84" s="57">
        <v>3.3</v>
      </c>
      <c r="H84" s="57">
        <v>0.6</v>
      </c>
      <c r="I84" s="64">
        <v>16.7</v>
      </c>
      <c r="J84" s="57">
        <v>70</v>
      </c>
      <c r="K84" s="164" t="s">
        <v>55</v>
      </c>
      <c r="L84" s="61">
        <v>2.1</v>
      </c>
    </row>
    <row r="85" spans="1:12" ht="15">
      <c r="A85" s="32"/>
      <c r="B85" s="32"/>
      <c r="C85" s="33"/>
      <c r="D85" s="173" t="s">
        <v>27</v>
      </c>
      <c r="E85" s="159"/>
      <c r="F85" s="148">
        <f>F78+F79+F80+F81+F82+F83+F84</f>
        <v>770</v>
      </c>
      <c r="G85" s="149">
        <f>G78+G79+G80+G81+G82+G83+G84</f>
        <v>49.18</v>
      </c>
      <c r="H85" s="149">
        <f>H78+H79+H80+H81+H82+H83+H84</f>
        <v>30.980000000000004</v>
      </c>
      <c r="I85" s="149">
        <f>I78+I79+I80+I81+I82+I83+I84</f>
        <v>128.91</v>
      </c>
      <c r="J85" s="148">
        <f>J78+J79+J80+J81+J82+J83+J84</f>
        <v>798.58</v>
      </c>
      <c r="K85" s="150"/>
      <c r="L85" s="151">
        <f>L78+L79+L80+L81+L82+L83+L84</f>
        <v>85.97</v>
      </c>
    </row>
    <row r="86" spans="1:12" ht="15">
      <c r="A86" s="32"/>
      <c r="B86" s="32"/>
      <c r="C86" s="104" t="s">
        <v>49</v>
      </c>
      <c r="D86" s="103" t="s">
        <v>47</v>
      </c>
      <c r="E86" s="34" t="s">
        <v>124</v>
      </c>
      <c r="F86" s="38">
        <v>100</v>
      </c>
      <c r="G86" s="36">
        <v>5.22</v>
      </c>
      <c r="H86" s="36">
        <v>4.7</v>
      </c>
      <c r="I86" s="36">
        <v>31.9</v>
      </c>
      <c r="J86" s="37">
        <v>238.7</v>
      </c>
      <c r="K86" s="38" t="s">
        <v>125</v>
      </c>
      <c r="L86" s="38">
        <v>10.1</v>
      </c>
    </row>
    <row r="87" spans="1:12" ht="15">
      <c r="A87" s="32"/>
      <c r="B87" s="32"/>
      <c r="C87" s="33"/>
      <c r="D87" s="103" t="s">
        <v>33</v>
      </c>
      <c r="E87" s="34" t="s">
        <v>53</v>
      </c>
      <c r="F87" s="38">
        <v>200</v>
      </c>
      <c r="G87" s="36">
        <v>0.2</v>
      </c>
      <c r="H87" s="36">
        <v>0</v>
      </c>
      <c r="I87" s="36">
        <v>15</v>
      </c>
      <c r="J87" s="37">
        <v>58</v>
      </c>
      <c r="K87" s="38" t="s">
        <v>54</v>
      </c>
      <c r="L87" s="38">
        <v>1.58</v>
      </c>
    </row>
    <row r="88" spans="1:12" ht="15">
      <c r="A88" s="32"/>
      <c r="B88" s="32"/>
      <c r="C88" s="33"/>
      <c r="D88" s="39" t="s">
        <v>27</v>
      </c>
      <c r="E88" s="40"/>
      <c r="F88" s="47">
        <f>F86+F87</f>
        <v>300</v>
      </c>
      <c r="G88" s="47">
        <f>G86+G87</f>
        <v>5.42</v>
      </c>
      <c r="H88" s="47">
        <f>H86+H87</f>
        <v>4.7</v>
      </c>
      <c r="I88" s="47">
        <f>I86+I87</f>
        <v>46.9</v>
      </c>
      <c r="J88" s="47">
        <f>J86+J87</f>
        <v>296.7</v>
      </c>
      <c r="K88" s="41"/>
      <c r="L88" s="59">
        <f>L86+L87</f>
        <v>11.68</v>
      </c>
    </row>
    <row r="89" spans="1:12" ht="15" customHeight="1" thickBot="1">
      <c r="A89" s="42">
        <f>A70</f>
        <v>1</v>
      </c>
      <c r="B89" s="42">
        <f>B70</f>
        <v>4</v>
      </c>
      <c r="C89" s="187" t="s">
        <v>36</v>
      </c>
      <c r="D89" s="188"/>
      <c r="E89" s="43"/>
      <c r="F89" s="45">
        <f>F77+F85+F88</f>
        <v>1500</v>
      </c>
      <c r="G89" s="45">
        <f>G77+G85+G88</f>
        <v>78.680000000000007</v>
      </c>
      <c r="H89" s="45">
        <f>H77+H85+H88</f>
        <v>73.580000000000013</v>
      </c>
      <c r="I89" s="45">
        <f>I77+I85+I88</f>
        <v>246.82000000000002</v>
      </c>
      <c r="J89" s="45">
        <f>J77+J85+J88</f>
        <v>1770.9800000000002</v>
      </c>
      <c r="K89" s="44"/>
      <c r="L89" s="85">
        <f>L77+L85+L88</f>
        <v>164.86</v>
      </c>
    </row>
    <row r="90" spans="1:12" ht="15.75" thickBot="1">
      <c r="A90" s="32">
        <v>1</v>
      </c>
      <c r="B90" s="32">
        <v>5</v>
      </c>
      <c r="C90" s="33" t="s">
        <v>23</v>
      </c>
      <c r="D90" s="128" t="s">
        <v>24</v>
      </c>
      <c r="E90" s="166" t="s">
        <v>126</v>
      </c>
      <c r="F90" s="74">
        <v>200</v>
      </c>
      <c r="G90" s="74">
        <v>5.75</v>
      </c>
      <c r="H90" s="74">
        <v>5.21</v>
      </c>
      <c r="I90" s="75">
        <v>18.84</v>
      </c>
      <c r="J90" s="74">
        <v>175</v>
      </c>
      <c r="K90" s="174" t="s">
        <v>127</v>
      </c>
      <c r="L90" s="76">
        <v>9.4499999999999993</v>
      </c>
    </row>
    <row r="91" spans="1:12" ht="15">
      <c r="A91" s="32"/>
      <c r="B91" s="32"/>
      <c r="C91" s="33"/>
      <c r="D91" s="175" t="s">
        <v>42</v>
      </c>
      <c r="E91" s="161" t="s">
        <v>94</v>
      </c>
      <c r="F91" s="81">
        <v>15</v>
      </c>
      <c r="G91" s="81">
        <v>3.83</v>
      </c>
      <c r="H91" s="81">
        <v>3.83</v>
      </c>
      <c r="I91" s="82">
        <v>4.88</v>
      </c>
      <c r="J91" s="81">
        <v>60</v>
      </c>
      <c r="K91" s="176" t="s">
        <v>95</v>
      </c>
      <c r="L91" s="84">
        <v>8.4700000000000006</v>
      </c>
    </row>
    <row r="92" spans="1:12" ht="15">
      <c r="A92" s="32"/>
      <c r="B92" s="32"/>
      <c r="C92" s="33"/>
      <c r="D92" s="131" t="s">
        <v>25</v>
      </c>
      <c r="E92" s="163" t="s">
        <v>53</v>
      </c>
      <c r="F92" s="57">
        <v>200</v>
      </c>
      <c r="G92" s="57">
        <v>0.2</v>
      </c>
      <c r="H92" s="57">
        <v>0</v>
      </c>
      <c r="I92" s="64">
        <v>15</v>
      </c>
      <c r="J92" s="57">
        <v>58</v>
      </c>
      <c r="K92" s="164" t="s">
        <v>54</v>
      </c>
      <c r="L92" s="61">
        <v>1.58</v>
      </c>
    </row>
    <row r="93" spans="1:12" ht="15">
      <c r="A93" s="32"/>
      <c r="B93" s="32"/>
      <c r="C93" s="33"/>
      <c r="D93" s="131" t="s">
        <v>34</v>
      </c>
      <c r="E93" s="163" t="s">
        <v>38</v>
      </c>
      <c r="F93" s="57">
        <v>40</v>
      </c>
      <c r="G93" s="57">
        <v>4.74</v>
      </c>
      <c r="H93" s="57">
        <v>0.6</v>
      </c>
      <c r="I93" s="64">
        <v>28.98</v>
      </c>
      <c r="J93" s="57">
        <v>118.5</v>
      </c>
      <c r="K93" s="164" t="s">
        <v>55</v>
      </c>
      <c r="L93" s="61">
        <v>3.7</v>
      </c>
    </row>
    <row r="94" spans="1:12" ht="15">
      <c r="A94" s="32"/>
      <c r="B94" s="32"/>
      <c r="C94" s="33"/>
      <c r="D94" s="52" t="s">
        <v>42</v>
      </c>
      <c r="E94" s="177" t="s">
        <v>73</v>
      </c>
      <c r="F94" s="57">
        <v>10</v>
      </c>
      <c r="G94" s="57">
        <v>0.01</v>
      </c>
      <c r="H94" s="57">
        <v>8.3000000000000007</v>
      </c>
      <c r="I94" s="64">
        <v>0.06</v>
      </c>
      <c r="J94" s="57">
        <v>77</v>
      </c>
      <c r="K94" s="170" t="s">
        <v>74</v>
      </c>
      <c r="L94" s="61">
        <v>6.8</v>
      </c>
    </row>
    <row r="95" spans="1:12" ht="15">
      <c r="A95" s="32"/>
      <c r="B95" s="32"/>
      <c r="C95" s="33"/>
      <c r="D95" s="178" t="s">
        <v>43</v>
      </c>
      <c r="E95" s="171" t="s">
        <v>58</v>
      </c>
      <c r="F95" s="58">
        <v>100</v>
      </c>
      <c r="G95" s="58">
        <v>5.6</v>
      </c>
      <c r="H95" s="58">
        <v>5</v>
      </c>
      <c r="I95" s="65">
        <v>22</v>
      </c>
      <c r="J95" s="58">
        <v>87</v>
      </c>
      <c r="K95" s="172" t="s">
        <v>55</v>
      </c>
      <c r="L95" s="62">
        <v>20.5</v>
      </c>
    </row>
    <row r="96" spans="1:12" ht="15">
      <c r="A96" s="32"/>
      <c r="B96" s="32"/>
      <c r="C96" s="33"/>
      <c r="D96" s="39" t="s">
        <v>27</v>
      </c>
      <c r="E96" s="40"/>
      <c r="F96" s="47">
        <f>SUM(F90:F95)</f>
        <v>565</v>
      </c>
      <c r="G96" s="47">
        <f>SUM(G90:G95)</f>
        <v>20.13</v>
      </c>
      <c r="H96" s="47">
        <f>SUM(H90:H95)</f>
        <v>22.939999999999998</v>
      </c>
      <c r="I96" s="47">
        <f>SUM(I90:I95)</f>
        <v>89.76</v>
      </c>
      <c r="J96" s="47">
        <f>SUM(J90:J95)</f>
        <v>575.5</v>
      </c>
      <c r="K96" s="41"/>
      <c r="L96" s="59">
        <f>SUM(L90:L95)</f>
        <v>50.5</v>
      </c>
    </row>
    <row r="97" spans="1:12" ht="15">
      <c r="A97" s="32">
        <f>A90</f>
        <v>1</v>
      </c>
      <c r="B97" s="32">
        <f>B90</f>
        <v>5</v>
      </c>
      <c r="C97" s="33" t="s">
        <v>28</v>
      </c>
      <c r="D97" s="140" t="s">
        <v>29</v>
      </c>
      <c r="E97" s="182" t="s">
        <v>172</v>
      </c>
      <c r="F97" s="57">
        <v>60</v>
      </c>
      <c r="G97" s="57">
        <v>1.79</v>
      </c>
      <c r="H97" s="57">
        <v>3.12</v>
      </c>
      <c r="I97" s="64">
        <v>3.75</v>
      </c>
      <c r="J97" s="57">
        <v>50.1</v>
      </c>
      <c r="K97" s="164" t="s">
        <v>128</v>
      </c>
      <c r="L97" s="61">
        <v>15.25</v>
      </c>
    </row>
    <row r="98" spans="1:12" ht="15">
      <c r="A98" s="32"/>
      <c r="B98" s="32"/>
      <c r="C98" s="33"/>
      <c r="D98" s="143" t="s">
        <v>30</v>
      </c>
      <c r="E98" s="163" t="s">
        <v>129</v>
      </c>
      <c r="F98" s="69">
        <v>200</v>
      </c>
      <c r="G98" s="69">
        <v>8.1999999999999993</v>
      </c>
      <c r="H98" s="69">
        <v>7.81</v>
      </c>
      <c r="I98" s="70">
        <v>10.88</v>
      </c>
      <c r="J98" s="69">
        <v>147.80000000000001</v>
      </c>
      <c r="K98" s="170" t="s">
        <v>130</v>
      </c>
      <c r="L98" s="72">
        <v>11.54</v>
      </c>
    </row>
    <row r="99" spans="1:12" ht="15">
      <c r="A99" s="32"/>
      <c r="B99" s="32"/>
      <c r="C99" s="33"/>
      <c r="D99" s="143" t="s">
        <v>31</v>
      </c>
      <c r="E99" s="163" t="s">
        <v>131</v>
      </c>
      <c r="F99" s="69">
        <v>90</v>
      </c>
      <c r="G99" s="69">
        <v>14.29</v>
      </c>
      <c r="H99" s="69">
        <v>17.09</v>
      </c>
      <c r="I99" s="70">
        <v>14.13</v>
      </c>
      <c r="J99" s="69">
        <v>273.39999999999998</v>
      </c>
      <c r="K99" s="179" t="s">
        <v>132</v>
      </c>
      <c r="L99" s="72">
        <v>57.67</v>
      </c>
    </row>
    <row r="100" spans="1:12" ht="15">
      <c r="A100" s="32"/>
      <c r="B100" s="32"/>
      <c r="C100" s="33"/>
      <c r="D100" s="131" t="s">
        <v>32</v>
      </c>
      <c r="E100" s="163" t="s">
        <v>133</v>
      </c>
      <c r="F100" s="57">
        <v>150</v>
      </c>
      <c r="G100" s="57">
        <v>3.75</v>
      </c>
      <c r="H100" s="57">
        <v>6.15</v>
      </c>
      <c r="I100" s="64">
        <v>38.5</v>
      </c>
      <c r="J100" s="57">
        <v>228</v>
      </c>
      <c r="K100" s="164" t="s">
        <v>134</v>
      </c>
      <c r="L100" s="61">
        <v>10.35</v>
      </c>
    </row>
    <row r="101" spans="1:12" ht="15">
      <c r="A101" s="32"/>
      <c r="B101" s="32"/>
      <c r="C101" s="33"/>
      <c r="D101" s="131" t="s">
        <v>25</v>
      </c>
      <c r="E101" s="163" t="s">
        <v>83</v>
      </c>
      <c r="F101" s="57">
        <v>200</v>
      </c>
      <c r="G101" s="57">
        <v>0.2</v>
      </c>
      <c r="H101" s="57">
        <v>0</v>
      </c>
      <c r="I101" s="64">
        <v>35.799999999999997</v>
      </c>
      <c r="J101" s="57">
        <v>142</v>
      </c>
      <c r="K101" s="164" t="s">
        <v>84</v>
      </c>
      <c r="L101" s="61">
        <v>6.75</v>
      </c>
    </row>
    <row r="102" spans="1:12" ht="15">
      <c r="A102" s="32"/>
      <c r="B102" s="32"/>
      <c r="C102" s="33"/>
      <c r="D102" s="131" t="s">
        <v>34</v>
      </c>
      <c r="E102" s="163" t="s">
        <v>38</v>
      </c>
      <c r="F102" s="57">
        <v>30</v>
      </c>
      <c r="G102" s="57">
        <v>4.74</v>
      </c>
      <c r="H102" s="57">
        <v>0.6</v>
      </c>
      <c r="I102" s="64">
        <v>28.98</v>
      </c>
      <c r="J102" s="57">
        <v>71</v>
      </c>
      <c r="K102" s="164" t="s">
        <v>55</v>
      </c>
      <c r="L102" s="61">
        <v>2.78</v>
      </c>
    </row>
    <row r="103" spans="1:12" ht="15">
      <c r="A103" s="32"/>
      <c r="B103" s="32"/>
      <c r="C103" s="33"/>
      <c r="D103" s="131" t="s">
        <v>35</v>
      </c>
      <c r="E103" s="163" t="s">
        <v>39</v>
      </c>
      <c r="F103" s="57">
        <v>40</v>
      </c>
      <c r="G103" s="57">
        <v>3.3</v>
      </c>
      <c r="H103" s="57">
        <v>0.6</v>
      </c>
      <c r="I103" s="64">
        <v>16.7</v>
      </c>
      <c r="J103" s="57">
        <v>70</v>
      </c>
      <c r="K103" s="164" t="s">
        <v>55</v>
      </c>
      <c r="L103" s="61">
        <v>2.1</v>
      </c>
    </row>
    <row r="104" spans="1:12" ht="15">
      <c r="A104" s="32"/>
      <c r="B104" s="32"/>
      <c r="C104" s="33"/>
      <c r="D104" s="105" t="s">
        <v>27</v>
      </c>
      <c r="E104" s="152"/>
      <c r="F104" s="153">
        <f>F97+F98+F99+F100+F101+F102+F103</f>
        <v>770</v>
      </c>
      <c r="G104" s="153">
        <f>G97+G98+G99+G100+G101+G102+G103</f>
        <v>36.269999999999996</v>
      </c>
      <c r="H104" s="153">
        <f>H97+H98+H99+H100+H101+H102+H103</f>
        <v>35.370000000000005</v>
      </c>
      <c r="I104" s="154">
        <f>I97+I98+I99+I100+I101+I102+I103</f>
        <v>148.73999999999998</v>
      </c>
      <c r="J104" s="153">
        <f>J97+J98+J99+J100+J101+J102+J103</f>
        <v>982.3</v>
      </c>
      <c r="K104" s="155"/>
      <c r="L104" s="165">
        <f>L97+L98+L99+L100+L101+L102+L103</f>
        <v>106.44</v>
      </c>
    </row>
    <row r="105" spans="1:12" ht="15">
      <c r="A105" s="32"/>
      <c r="B105" s="32"/>
      <c r="C105" s="106" t="s">
        <v>48</v>
      </c>
      <c r="D105" s="144" t="s">
        <v>45</v>
      </c>
      <c r="E105" s="163" t="s">
        <v>135</v>
      </c>
      <c r="F105" s="57">
        <v>50</v>
      </c>
      <c r="G105" s="57">
        <v>0.16</v>
      </c>
      <c r="H105" s="57">
        <v>0.02</v>
      </c>
      <c r="I105" s="100">
        <v>15.96</v>
      </c>
      <c r="J105" s="57">
        <v>65.2</v>
      </c>
      <c r="K105" s="164" t="s">
        <v>55</v>
      </c>
      <c r="L105" s="61">
        <v>12.56</v>
      </c>
    </row>
    <row r="106" spans="1:12" ht="15">
      <c r="A106" s="32"/>
      <c r="B106" s="32"/>
      <c r="C106" s="33"/>
      <c r="D106" s="144" t="s">
        <v>33</v>
      </c>
      <c r="E106" s="163" t="s">
        <v>65</v>
      </c>
      <c r="F106" s="57">
        <v>200</v>
      </c>
      <c r="G106" s="57">
        <v>0</v>
      </c>
      <c r="H106" s="57">
        <v>0</v>
      </c>
      <c r="I106" s="100">
        <v>42</v>
      </c>
      <c r="J106" s="57">
        <v>162</v>
      </c>
      <c r="K106" s="164" t="s">
        <v>66</v>
      </c>
      <c r="L106" s="61">
        <v>3.75</v>
      </c>
    </row>
    <row r="107" spans="1:12" ht="15">
      <c r="A107" s="32"/>
      <c r="B107" s="32"/>
      <c r="C107" s="33"/>
      <c r="D107" s="144" t="s">
        <v>26</v>
      </c>
      <c r="E107" s="183" t="s">
        <v>175</v>
      </c>
      <c r="F107" s="57">
        <v>110</v>
      </c>
      <c r="G107" s="57">
        <v>0.45</v>
      </c>
      <c r="H107" s="57">
        <v>0</v>
      </c>
      <c r="I107" s="100">
        <v>12.9</v>
      </c>
      <c r="J107" s="57">
        <v>80</v>
      </c>
      <c r="K107" s="164" t="s">
        <v>89</v>
      </c>
      <c r="L107" s="61">
        <v>12.47</v>
      </c>
    </row>
    <row r="108" spans="1:12" ht="15">
      <c r="A108" s="32"/>
      <c r="B108" s="32"/>
      <c r="C108" s="33"/>
      <c r="D108" s="39" t="s">
        <v>27</v>
      </c>
      <c r="E108" s="40"/>
      <c r="F108" s="47">
        <f>F105+F106+F107</f>
        <v>360</v>
      </c>
      <c r="G108" s="47">
        <f>G105+G106+G107</f>
        <v>0.61</v>
      </c>
      <c r="H108" s="47">
        <f>H105+H106+H107</f>
        <v>0.02</v>
      </c>
      <c r="I108" s="47">
        <f>I105+I106+I107</f>
        <v>70.86</v>
      </c>
      <c r="J108" s="47">
        <f>J105+J106+J107</f>
        <v>307.2</v>
      </c>
      <c r="K108" s="41"/>
      <c r="L108" s="59">
        <f>L105+L106+L107</f>
        <v>28.78</v>
      </c>
    </row>
    <row r="109" spans="1:12" ht="15" customHeight="1" thickBot="1">
      <c r="A109" s="42">
        <f>A90</f>
        <v>1</v>
      </c>
      <c r="B109" s="42">
        <f>B90</f>
        <v>5</v>
      </c>
      <c r="C109" s="187" t="s">
        <v>36</v>
      </c>
      <c r="D109" s="188"/>
      <c r="E109" s="43"/>
      <c r="F109" s="45">
        <f>F96+F104+F108</f>
        <v>1695</v>
      </c>
      <c r="G109" s="45">
        <f>G96+G104+G108</f>
        <v>57.009999999999991</v>
      </c>
      <c r="H109" s="45">
        <f>H96+H104+H108</f>
        <v>58.330000000000005</v>
      </c>
      <c r="I109" s="45">
        <f>I96+I104+I108</f>
        <v>309.36</v>
      </c>
      <c r="J109" s="45">
        <f>J96+J104+J108</f>
        <v>1865</v>
      </c>
      <c r="K109" s="44"/>
      <c r="L109" s="85">
        <f>L96+L104+L108</f>
        <v>185.72</v>
      </c>
    </row>
    <row r="110" spans="1:12" ht="15">
      <c r="A110" s="32">
        <v>2</v>
      </c>
      <c r="B110" s="32">
        <v>1</v>
      </c>
      <c r="C110" s="33" t="s">
        <v>23</v>
      </c>
      <c r="D110" s="128" t="s">
        <v>24</v>
      </c>
      <c r="E110" s="166" t="s">
        <v>136</v>
      </c>
      <c r="F110" s="74">
        <v>160</v>
      </c>
      <c r="G110" s="74">
        <v>4.67</v>
      </c>
      <c r="H110" s="74">
        <v>4.8600000000000003</v>
      </c>
      <c r="I110" s="75">
        <v>20.94</v>
      </c>
      <c r="J110" s="74">
        <v>165</v>
      </c>
      <c r="K110" s="174" t="s">
        <v>52</v>
      </c>
      <c r="L110" s="76">
        <v>14.82</v>
      </c>
    </row>
    <row r="111" spans="1:12" ht="15">
      <c r="A111" s="32"/>
      <c r="B111" s="32"/>
      <c r="C111" s="33"/>
      <c r="D111" s="131" t="s">
        <v>25</v>
      </c>
      <c r="E111" s="163" t="s">
        <v>53</v>
      </c>
      <c r="F111" s="57">
        <v>200</v>
      </c>
      <c r="G111" s="57">
        <v>0.2</v>
      </c>
      <c r="H111" s="57">
        <v>0</v>
      </c>
      <c r="I111" s="64">
        <v>15</v>
      </c>
      <c r="J111" s="57">
        <v>58</v>
      </c>
      <c r="K111" s="164" t="s">
        <v>54</v>
      </c>
      <c r="L111" s="61">
        <v>1.58</v>
      </c>
    </row>
    <row r="112" spans="1:12" ht="15">
      <c r="A112" s="32"/>
      <c r="B112" s="32"/>
      <c r="C112" s="33"/>
      <c r="D112" s="131" t="s">
        <v>34</v>
      </c>
      <c r="E112" s="163" t="s">
        <v>38</v>
      </c>
      <c r="F112" s="57">
        <v>40</v>
      </c>
      <c r="G112" s="57">
        <v>4.74</v>
      </c>
      <c r="H112" s="57">
        <v>0.6</v>
      </c>
      <c r="I112" s="64">
        <v>28.98</v>
      </c>
      <c r="J112" s="57">
        <v>118.5</v>
      </c>
      <c r="K112" s="164" t="s">
        <v>55</v>
      </c>
      <c r="L112" s="61">
        <v>3.7</v>
      </c>
    </row>
    <row r="113" spans="1:12" ht="15">
      <c r="A113" s="32"/>
      <c r="B113" s="32"/>
      <c r="C113" s="33"/>
      <c r="D113" s="52" t="s">
        <v>42</v>
      </c>
      <c r="E113" s="163" t="s">
        <v>73</v>
      </c>
      <c r="F113" s="57">
        <v>10</v>
      </c>
      <c r="G113" s="57">
        <v>0.01</v>
      </c>
      <c r="H113" s="57">
        <v>8.3000000000000007</v>
      </c>
      <c r="I113" s="64">
        <v>0.06</v>
      </c>
      <c r="J113" s="57">
        <v>77</v>
      </c>
      <c r="K113" s="164" t="s">
        <v>74</v>
      </c>
      <c r="L113" s="61">
        <v>6.8</v>
      </c>
    </row>
    <row r="114" spans="1:12" ht="15">
      <c r="A114" s="32"/>
      <c r="B114" s="32"/>
      <c r="C114" s="33"/>
      <c r="D114" s="53" t="s">
        <v>43</v>
      </c>
      <c r="E114" s="171" t="s">
        <v>58</v>
      </c>
      <c r="F114" s="58">
        <v>100</v>
      </c>
      <c r="G114" s="58">
        <v>5.6</v>
      </c>
      <c r="H114" s="58">
        <v>5</v>
      </c>
      <c r="I114" s="65">
        <v>22</v>
      </c>
      <c r="J114" s="58">
        <v>87</v>
      </c>
      <c r="K114" s="172" t="s">
        <v>55</v>
      </c>
      <c r="L114" s="62">
        <v>20.5</v>
      </c>
    </row>
    <row r="115" spans="1:12" ht="15">
      <c r="A115" s="32"/>
      <c r="B115" s="32"/>
      <c r="C115" s="33"/>
      <c r="D115" s="46"/>
      <c r="E115" s="34"/>
      <c r="F115" s="38"/>
      <c r="G115" s="36"/>
      <c r="H115" s="36"/>
      <c r="I115" s="36"/>
      <c r="J115" s="37"/>
      <c r="K115" s="38"/>
      <c r="L115" s="50"/>
    </row>
    <row r="116" spans="1:12" ht="15">
      <c r="A116" s="32"/>
      <c r="B116" s="32"/>
      <c r="C116" s="33"/>
      <c r="D116" s="39" t="s">
        <v>27</v>
      </c>
      <c r="E116" s="40"/>
      <c r="F116" s="47">
        <f>SUM(F110:F115)</f>
        <v>510</v>
      </c>
      <c r="G116" s="47">
        <f>SUM(G110:G115)</f>
        <v>15.219999999999999</v>
      </c>
      <c r="H116" s="47">
        <f>SUM(H110:H115)</f>
        <v>18.760000000000002</v>
      </c>
      <c r="I116" s="47">
        <f>SUM(I110:I115)</f>
        <v>86.98</v>
      </c>
      <c r="J116" s="47">
        <f>SUM(J110:J115)</f>
        <v>505.5</v>
      </c>
      <c r="K116" s="41"/>
      <c r="L116" s="59">
        <f>SUM(L110:L115)</f>
        <v>47.4</v>
      </c>
    </row>
    <row r="117" spans="1:12" ht="15">
      <c r="A117" s="32">
        <v>2</v>
      </c>
      <c r="B117" s="32">
        <v>1</v>
      </c>
      <c r="C117" s="106" t="s">
        <v>28</v>
      </c>
      <c r="D117" s="145" t="s">
        <v>29</v>
      </c>
      <c r="E117" s="119" t="s">
        <v>137</v>
      </c>
      <c r="F117" s="121">
        <v>60</v>
      </c>
      <c r="G117" s="121">
        <v>14.45</v>
      </c>
      <c r="H117" s="121">
        <v>7.24</v>
      </c>
      <c r="I117" s="122">
        <v>0</v>
      </c>
      <c r="J117" s="121">
        <v>122.4</v>
      </c>
      <c r="K117" s="120" t="s">
        <v>138</v>
      </c>
      <c r="L117" s="127">
        <v>20.92</v>
      </c>
    </row>
    <row r="118" spans="1:12" ht="15">
      <c r="A118" s="32"/>
      <c r="B118" s="32"/>
      <c r="C118" s="33"/>
      <c r="D118" s="143" t="s">
        <v>30</v>
      </c>
      <c r="E118" s="180" t="s">
        <v>77</v>
      </c>
      <c r="F118" s="69">
        <v>200</v>
      </c>
      <c r="G118" s="69">
        <v>5.8</v>
      </c>
      <c r="H118" s="69">
        <v>6.14</v>
      </c>
      <c r="I118" s="70">
        <v>8.3000000000000007</v>
      </c>
      <c r="J118" s="69">
        <v>164.9</v>
      </c>
      <c r="K118" s="179" t="s">
        <v>78</v>
      </c>
      <c r="L118" s="72">
        <v>19.37</v>
      </c>
    </row>
    <row r="119" spans="1:12" ht="15">
      <c r="A119" s="32"/>
      <c r="B119" s="32"/>
      <c r="C119" s="33"/>
      <c r="D119" s="143" t="s">
        <v>31</v>
      </c>
      <c r="E119" s="180" t="s">
        <v>139</v>
      </c>
      <c r="F119" s="69">
        <v>245</v>
      </c>
      <c r="G119" s="69">
        <v>15.72</v>
      </c>
      <c r="H119" s="69">
        <v>9.15</v>
      </c>
      <c r="I119" s="70">
        <v>41.58</v>
      </c>
      <c r="J119" s="69">
        <v>391.5</v>
      </c>
      <c r="K119" s="179" t="s">
        <v>140</v>
      </c>
      <c r="L119" s="72">
        <v>58.58</v>
      </c>
    </row>
    <row r="120" spans="1:12" ht="15">
      <c r="A120" s="32"/>
      <c r="B120" s="32"/>
      <c r="C120" s="33"/>
      <c r="D120" s="143" t="s">
        <v>32</v>
      </c>
      <c r="E120" s="88"/>
      <c r="F120" s="69"/>
      <c r="G120" s="69"/>
      <c r="H120" s="69"/>
      <c r="I120" s="70"/>
      <c r="J120" s="69"/>
      <c r="K120" s="71"/>
      <c r="L120" s="72"/>
    </row>
    <row r="121" spans="1:12" ht="15">
      <c r="A121" s="32"/>
      <c r="B121" s="32"/>
      <c r="C121" s="33"/>
      <c r="D121" s="131" t="s">
        <v>25</v>
      </c>
      <c r="E121" s="163" t="s">
        <v>65</v>
      </c>
      <c r="F121" s="57">
        <v>200</v>
      </c>
      <c r="G121" s="57">
        <v>0</v>
      </c>
      <c r="H121" s="57">
        <v>0</v>
      </c>
      <c r="I121" s="64">
        <v>42</v>
      </c>
      <c r="J121" s="57">
        <v>162</v>
      </c>
      <c r="K121" s="164" t="s">
        <v>66</v>
      </c>
      <c r="L121" s="61">
        <v>3.75</v>
      </c>
    </row>
    <row r="122" spans="1:12" ht="15">
      <c r="A122" s="32"/>
      <c r="B122" s="32"/>
      <c r="C122" s="33"/>
      <c r="D122" s="131" t="s">
        <v>34</v>
      </c>
      <c r="E122" s="163" t="s">
        <v>38</v>
      </c>
      <c r="F122" s="57">
        <v>30</v>
      </c>
      <c r="G122" s="57">
        <v>4.74</v>
      </c>
      <c r="H122" s="57">
        <v>0.6</v>
      </c>
      <c r="I122" s="64">
        <v>28.98</v>
      </c>
      <c r="J122" s="57">
        <v>71</v>
      </c>
      <c r="K122" s="164" t="s">
        <v>55</v>
      </c>
      <c r="L122" s="61">
        <v>2.78</v>
      </c>
    </row>
    <row r="123" spans="1:12" ht="15">
      <c r="A123" s="32"/>
      <c r="B123" s="32"/>
      <c r="C123" s="33"/>
      <c r="D123" s="131" t="s">
        <v>35</v>
      </c>
      <c r="E123" s="163" t="s">
        <v>39</v>
      </c>
      <c r="F123" s="57">
        <v>40</v>
      </c>
      <c r="G123" s="57">
        <v>2.64</v>
      </c>
      <c r="H123" s="57">
        <v>0.48</v>
      </c>
      <c r="I123" s="64">
        <v>13.36</v>
      </c>
      <c r="J123" s="57">
        <v>69.599999999999994</v>
      </c>
      <c r="K123" s="164" t="s">
        <v>55</v>
      </c>
      <c r="L123" s="61">
        <v>2.1</v>
      </c>
    </row>
    <row r="124" spans="1:12" ht="15">
      <c r="A124" s="32"/>
      <c r="B124" s="32"/>
      <c r="C124" s="33"/>
      <c r="D124" s="39" t="s">
        <v>27</v>
      </c>
      <c r="E124" s="152"/>
      <c r="F124" s="153">
        <f>F117+F118+F119+F120+F121+F122+F123</f>
        <v>775</v>
      </c>
      <c r="G124" s="153">
        <f>G117+G118+G119+G120+G121+G122+G123</f>
        <v>43.35</v>
      </c>
      <c r="H124" s="153">
        <f>H117+H118+H119+H120+H121+H122+H123</f>
        <v>23.610000000000003</v>
      </c>
      <c r="I124" s="154">
        <f>I117+I118+I119+I120+I121+I122+I123</f>
        <v>134.22</v>
      </c>
      <c r="J124" s="153">
        <f>J117+J118+J119+J120+J121+J122+J123</f>
        <v>981.4</v>
      </c>
      <c r="K124" s="155"/>
      <c r="L124" s="165">
        <f>L117+L118+L119+L120+L121+L122+L123</f>
        <v>107.5</v>
      </c>
    </row>
    <row r="125" spans="1:12" ht="15">
      <c r="A125" s="32"/>
      <c r="B125" s="32"/>
      <c r="C125" s="33" t="s">
        <v>48</v>
      </c>
      <c r="D125" s="131" t="s">
        <v>45</v>
      </c>
      <c r="E125" s="163" t="s">
        <v>141</v>
      </c>
      <c r="F125" s="57">
        <v>100</v>
      </c>
      <c r="G125" s="57">
        <v>0.16</v>
      </c>
      <c r="H125" s="57">
        <v>0.02</v>
      </c>
      <c r="I125" s="100">
        <v>15.96</v>
      </c>
      <c r="J125" s="57">
        <v>150.4</v>
      </c>
      <c r="K125" s="164" t="s">
        <v>55</v>
      </c>
      <c r="L125" s="61">
        <v>11.67</v>
      </c>
    </row>
    <row r="126" spans="1:12" ht="15">
      <c r="A126" s="32"/>
      <c r="B126" s="32"/>
      <c r="C126" s="33"/>
      <c r="D126" s="46" t="s">
        <v>33</v>
      </c>
      <c r="E126" s="34" t="s">
        <v>103</v>
      </c>
      <c r="F126" s="38">
        <v>200</v>
      </c>
      <c r="G126" s="36">
        <v>1.2</v>
      </c>
      <c r="H126" s="36">
        <v>0</v>
      </c>
      <c r="I126" s="36">
        <v>31.6</v>
      </c>
      <c r="J126" s="37">
        <v>126</v>
      </c>
      <c r="K126" s="38" t="s">
        <v>104</v>
      </c>
      <c r="L126" s="61">
        <v>8.5</v>
      </c>
    </row>
    <row r="127" spans="1:12" ht="15">
      <c r="A127" s="32"/>
      <c r="B127" s="32"/>
      <c r="C127" s="33"/>
      <c r="D127" s="39" t="s">
        <v>27</v>
      </c>
      <c r="E127" s="40"/>
      <c r="F127" s="47">
        <f>F125+F126</f>
        <v>300</v>
      </c>
      <c r="G127" s="47">
        <f>G125+G126</f>
        <v>1.3599999999999999</v>
      </c>
      <c r="H127" s="47">
        <f>H125+H126</f>
        <v>0.02</v>
      </c>
      <c r="I127" s="47">
        <f>I125+I126</f>
        <v>47.56</v>
      </c>
      <c r="J127" s="47">
        <f>J125+J126</f>
        <v>276.39999999999998</v>
      </c>
      <c r="K127" s="41"/>
      <c r="L127" s="59">
        <f>L125+L126</f>
        <v>20.170000000000002</v>
      </c>
    </row>
    <row r="128" spans="1:12" ht="15.75" thickBot="1">
      <c r="A128" s="42">
        <f>A110</f>
        <v>2</v>
      </c>
      <c r="B128" s="42">
        <f>B110</f>
        <v>1</v>
      </c>
      <c r="C128" s="187" t="s">
        <v>36</v>
      </c>
      <c r="D128" s="188"/>
      <c r="E128" s="43"/>
      <c r="F128" s="45">
        <f>F116+F124+F127</f>
        <v>1585</v>
      </c>
      <c r="G128" s="45">
        <f>G116+G124+G127</f>
        <v>59.93</v>
      </c>
      <c r="H128" s="45">
        <f>H116+H124+H127</f>
        <v>42.390000000000008</v>
      </c>
      <c r="I128" s="45">
        <f>I116+I124+I127</f>
        <v>268.76</v>
      </c>
      <c r="J128" s="45">
        <f>J116+J124+J127</f>
        <v>1763.3000000000002</v>
      </c>
      <c r="K128" s="44"/>
      <c r="L128" s="85">
        <f>L116+L124+L127</f>
        <v>175.07</v>
      </c>
    </row>
    <row r="129" spans="1:12" ht="15.75" thickBot="1">
      <c r="A129" s="32">
        <v>2</v>
      </c>
      <c r="B129" s="32">
        <v>2</v>
      </c>
      <c r="C129" s="33" t="s">
        <v>23</v>
      </c>
      <c r="D129" s="93" t="s">
        <v>24</v>
      </c>
      <c r="E129" s="166" t="s">
        <v>142</v>
      </c>
      <c r="F129" s="78">
        <v>175</v>
      </c>
      <c r="G129" s="78">
        <v>22.5</v>
      </c>
      <c r="H129" s="78">
        <v>19.95</v>
      </c>
      <c r="I129" s="79">
        <v>20.55</v>
      </c>
      <c r="J129" s="78">
        <v>343.5</v>
      </c>
      <c r="K129" s="167" t="s">
        <v>143</v>
      </c>
      <c r="L129" s="80">
        <v>59.65</v>
      </c>
    </row>
    <row r="130" spans="1:12" ht="15">
      <c r="A130" s="32"/>
      <c r="B130" s="32"/>
      <c r="C130" s="33"/>
      <c r="D130" s="93"/>
      <c r="E130" s="77"/>
      <c r="F130" s="81"/>
      <c r="G130" s="81"/>
      <c r="H130" s="81"/>
      <c r="I130" s="82"/>
      <c r="J130" s="81"/>
      <c r="K130" s="86"/>
      <c r="L130" s="84"/>
    </row>
    <row r="131" spans="1:12" ht="15">
      <c r="A131" s="32"/>
      <c r="B131" s="32"/>
      <c r="C131" s="33"/>
      <c r="D131" s="131" t="s">
        <v>25</v>
      </c>
      <c r="E131" s="163" t="s">
        <v>71</v>
      </c>
      <c r="F131" s="57">
        <v>200</v>
      </c>
      <c r="G131" s="57">
        <v>2.5</v>
      </c>
      <c r="H131" s="57">
        <v>3.6</v>
      </c>
      <c r="I131" s="64">
        <v>28.7</v>
      </c>
      <c r="J131" s="57">
        <v>152</v>
      </c>
      <c r="K131" s="164" t="s">
        <v>72</v>
      </c>
      <c r="L131" s="61">
        <v>11.44</v>
      </c>
    </row>
    <row r="132" spans="1:12" ht="15">
      <c r="A132" s="32"/>
      <c r="B132" s="32"/>
      <c r="C132" s="33"/>
      <c r="D132" s="131" t="s">
        <v>34</v>
      </c>
      <c r="E132" s="163" t="s">
        <v>38</v>
      </c>
      <c r="F132" s="57">
        <v>50</v>
      </c>
      <c r="G132" s="57">
        <v>3.95</v>
      </c>
      <c r="H132" s="57">
        <v>0.5</v>
      </c>
      <c r="I132" s="64">
        <v>24.15</v>
      </c>
      <c r="J132" s="57">
        <v>118.5</v>
      </c>
      <c r="K132" s="164" t="s">
        <v>55</v>
      </c>
      <c r="L132" s="61">
        <v>4.63</v>
      </c>
    </row>
    <row r="133" spans="1:12" ht="15">
      <c r="A133" s="32"/>
      <c r="B133" s="32"/>
      <c r="C133" s="33"/>
      <c r="D133" s="169" t="s">
        <v>144</v>
      </c>
      <c r="E133" s="163" t="s">
        <v>94</v>
      </c>
      <c r="F133" s="57">
        <v>15</v>
      </c>
      <c r="G133" s="57">
        <v>3.95</v>
      </c>
      <c r="H133" s="57">
        <v>3.99</v>
      </c>
      <c r="I133" s="64">
        <v>0</v>
      </c>
      <c r="J133" s="57">
        <v>51</v>
      </c>
      <c r="K133" s="164" t="s">
        <v>95</v>
      </c>
      <c r="L133" s="61">
        <v>8.4700000000000006</v>
      </c>
    </row>
    <row r="134" spans="1:12" ht="15">
      <c r="A134" s="32"/>
      <c r="B134" s="32"/>
      <c r="C134" s="33"/>
      <c r="D134" s="39" t="s">
        <v>27</v>
      </c>
      <c r="E134" s="40"/>
      <c r="F134" s="41">
        <f>SUM(F129:F133)</f>
        <v>440</v>
      </c>
      <c r="G134" s="47">
        <f>SUM(G129:G133)</f>
        <v>32.9</v>
      </c>
      <c r="H134" s="47">
        <f>SUM(H129:H133)</f>
        <v>28.04</v>
      </c>
      <c r="I134" s="47">
        <f>SUM(I129:I133)</f>
        <v>73.400000000000006</v>
      </c>
      <c r="J134" s="47">
        <f>SUM(J129:J133)</f>
        <v>665</v>
      </c>
      <c r="K134" s="41"/>
      <c r="L134" s="59">
        <f>SUM(L129:L133)</f>
        <v>84.19</v>
      </c>
    </row>
    <row r="135" spans="1:12" ht="15">
      <c r="A135" s="32">
        <f>A129</f>
        <v>2</v>
      </c>
      <c r="B135" s="32">
        <f>B129</f>
        <v>2</v>
      </c>
      <c r="C135" s="33" t="s">
        <v>28</v>
      </c>
      <c r="D135" s="140" t="s">
        <v>29</v>
      </c>
      <c r="E135" s="161" t="s">
        <v>145</v>
      </c>
      <c r="F135" s="81">
        <v>60</v>
      </c>
      <c r="G135" s="81">
        <v>0.48</v>
      </c>
      <c r="H135" s="81">
        <v>0.06</v>
      </c>
      <c r="I135" s="82">
        <v>1.56</v>
      </c>
      <c r="J135" s="81">
        <v>14.4</v>
      </c>
      <c r="K135" s="162" t="s">
        <v>118</v>
      </c>
      <c r="L135" s="84">
        <v>12.67</v>
      </c>
    </row>
    <row r="136" spans="1:12" ht="15">
      <c r="A136" s="32"/>
      <c r="B136" s="32"/>
      <c r="C136" s="33"/>
      <c r="D136" s="131" t="s">
        <v>30</v>
      </c>
      <c r="E136" s="163" t="s">
        <v>146</v>
      </c>
      <c r="F136" s="69">
        <v>200</v>
      </c>
      <c r="G136" s="69">
        <v>5.81</v>
      </c>
      <c r="H136" s="69">
        <v>9.4499999999999993</v>
      </c>
      <c r="I136" s="70">
        <v>10.34</v>
      </c>
      <c r="J136" s="69">
        <v>152</v>
      </c>
      <c r="K136" s="179" t="s">
        <v>147</v>
      </c>
      <c r="L136" s="72">
        <v>11.57</v>
      </c>
    </row>
    <row r="137" spans="1:12" ht="15">
      <c r="A137" s="32"/>
      <c r="B137" s="32"/>
      <c r="C137" s="33"/>
      <c r="D137" s="131" t="s">
        <v>31</v>
      </c>
      <c r="E137" s="163" t="s">
        <v>148</v>
      </c>
      <c r="F137" s="57">
        <v>90</v>
      </c>
      <c r="G137" s="57">
        <v>16.309999999999999</v>
      </c>
      <c r="H137" s="57">
        <v>19.27</v>
      </c>
      <c r="I137" s="64">
        <v>8</v>
      </c>
      <c r="J137" s="57">
        <v>212</v>
      </c>
      <c r="K137" s="164" t="s">
        <v>149</v>
      </c>
      <c r="L137" s="61">
        <v>33.71</v>
      </c>
    </row>
    <row r="138" spans="1:12" ht="15">
      <c r="A138" s="32"/>
      <c r="B138" s="32"/>
      <c r="C138" s="33"/>
      <c r="D138" s="131" t="s">
        <v>32</v>
      </c>
      <c r="E138" s="163" t="s">
        <v>122</v>
      </c>
      <c r="F138" s="57">
        <v>150</v>
      </c>
      <c r="G138" s="57">
        <v>8.6999999999999993</v>
      </c>
      <c r="H138" s="57">
        <v>7.8</v>
      </c>
      <c r="I138" s="64">
        <v>42.6</v>
      </c>
      <c r="J138" s="57">
        <v>279</v>
      </c>
      <c r="K138" s="164" t="s">
        <v>123</v>
      </c>
      <c r="L138" s="61">
        <v>7.87</v>
      </c>
    </row>
    <row r="139" spans="1:12" ht="15">
      <c r="A139" s="32"/>
      <c r="B139" s="32"/>
      <c r="C139" s="33"/>
      <c r="D139" s="131" t="s">
        <v>33</v>
      </c>
      <c r="E139" s="163" t="s">
        <v>87</v>
      </c>
      <c r="F139" s="57">
        <v>200</v>
      </c>
      <c r="G139" s="57">
        <v>1</v>
      </c>
      <c r="H139" s="57">
        <v>0</v>
      </c>
      <c r="I139" s="64">
        <v>21.2</v>
      </c>
      <c r="J139" s="57">
        <v>88</v>
      </c>
      <c r="K139" s="164" t="s">
        <v>88</v>
      </c>
      <c r="L139" s="61">
        <v>12.7</v>
      </c>
    </row>
    <row r="140" spans="1:12" ht="15">
      <c r="A140" s="32"/>
      <c r="B140" s="32"/>
      <c r="C140" s="33"/>
      <c r="D140" s="131" t="s">
        <v>34</v>
      </c>
      <c r="E140" s="163" t="s">
        <v>38</v>
      </c>
      <c r="F140" s="57">
        <v>30</v>
      </c>
      <c r="G140" s="57">
        <v>4.74</v>
      </c>
      <c r="H140" s="57">
        <v>0.6</v>
      </c>
      <c r="I140" s="64">
        <v>28.98</v>
      </c>
      <c r="J140" s="57">
        <v>71</v>
      </c>
      <c r="K140" s="164" t="s">
        <v>55</v>
      </c>
      <c r="L140" s="61">
        <v>2.78</v>
      </c>
    </row>
    <row r="141" spans="1:12" ht="15">
      <c r="A141" s="32"/>
      <c r="B141" s="32"/>
      <c r="C141" s="33"/>
      <c r="D141" s="131" t="s">
        <v>35</v>
      </c>
      <c r="E141" s="163" t="s">
        <v>39</v>
      </c>
      <c r="F141" s="57">
        <v>40</v>
      </c>
      <c r="G141" s="57">
        <v>2.64</v>
      </c>
      <c r="H141" s="57">
        <v>0.48</v>
      </c>
      <c r="I141" s="64">
        <v>13.36</v>
      </c>
      <c r="J141" s="57">
        <v>69.599999999999994</v>
      </c>
      <c r="K141" s="164" t="s">
        <v>55</v>
      </c>
      <c r="L141" s="61">
        <v>2.1</v>
      </c>
    </row>
    <row r="142" spans="1:12" ht="15">
      <c r="A142" s="32"/>
      <c r="B142" s="32"/>
      <c r="C142" s="33"/>
      <c r="D142" s="39" t="s">
        <v>27</v>
      </c>
      <c r="E142" s="147"/>
      <c r="F142" s="148">
        <f>F135+F136+F137+F138+F139+F140+F141</f>
        <v>770</v>
      </c>
      <c r="G142" s="149">
        <f>G135+G136+G137+G138+G139+G140+G141</f>
        <v>39.68</v>
      </c>
      <c r="H142" s="149">
        <f>H135+H136+H137+H138+H139+H140+H141</f>
        <v>37.659999999999997</v>
      </c>
      <c r="I142" s="149">
        <f>I135+I136+I137+I138+I139+I140+I141</f>
        <v>126.04</v>
      </c>
      <c r="J142" s="148">
        <f>J135+J136+J137+J138+J139+J140+J141</f>
        <v>886</v>
      </c>
      <c r="K142" s="150"/>
      <c r="L142" s="151">
        <f>L135+L136+L137+L138+L139+L140+L141</f>
        <v>83.4</v>
      </c>
    </row>
    <row r="143" spans="1:12" ht="15">
      <c r="A143" s="32">
        <v>2</v>
      </c>
      <c r="B143" s="32">
        <v>2</v>
      </c>
      <c r="C143" s="33" t="s">
        <v>48</v>
      </c>
      <c r="D143" s="89" t="s">
        <v>47</v>
      </c>
      <c r="E143" s="90" t="s">
        <v>150</v>
      </c>
      <c r="F143" s="35">
        <v>90</v>
      </c>
      <c r="G143" s="36">
        <v>4.24</v>
      </c>
      <c r="H143" s="36">
        <v>7.89</v>
      </c>
      <c r="I143" s="36">
        <v>33.44</v>
      </c>
      <c r="J143" s="37">
        <v>222</v>
      </c>
      <c r="K143" s="38" t="s">
        <v>151</v>
      </c>
      <c r="L143" s="38">
        <v>8.65</v>
      </c>
    </row>
    <row r="144" spans="1:12" ht="15">
      <c r="A144" s="32"/>
      <c r="B144" s="32"/>
      <c r="C144" s="33"/>
      <c r="D144" s="89" t="s">
        <v>33</v>
      </c>
      <c r="E144" s="90" t="s">
        <v>83</v>
      </c>
      <c r="F144" s="35">
        <v>200</v>
      </c>
      <c r="G144" s="36">
        <v>0.2</v>
      </c>
      <c r="H144" s="36">
        <v>0</v>
      </c>
      <c r="I144" s="36">
        <v>35.799999999999997</v>
      </c>
      <c r="J144" s="37">
        <v>1</v>
      </c>
      <c r="K144" s="38" t="s">
        <v>109</v>
      </c>
      <c r="L144" s="38">
        <v>6.75</v>
      </c>
    </row>
    <row r="145" spans="1:12" ht="15">
      <c r="A145" s="32"/>
      <c r="B145" s="32"/>
      <c r="C145" s="33"/>
      <c r="D145" s="46" t="s">
        <v>26</v>
      </c>
      <c r="E145" s="34" t="s">
        <v>176</v>
      </c>
      <c r="F145" s="38">
        <v>200</v>
      </c>
      <c r="G145" s="36">
        <v>0.45</v>
      </c>
      <c r="H145" s="36">
        <v>0</v>
      </c>
      <c r="I145" s="36">
        <v>12.9</v>
      </c>
      <c r="J145" s="37">
        <v>88</v>
      </c>
      <c r="K145" s="38" t="s">
        <v>89</v>
      </c>
      <c r="L145" s="38">
        <v>30.86</v>
      </c>
    </row>
    <row r="146" spans="1:12" ht="15">
      <c r="A146" s="32"/>
      <c r="B146" s="32"/>
      <c r="C146" s="33"/>
      <c r="D146" s="39" t="s">
        <v>27</v>
      </c>
      <c r="E146" s="40"/>
      <c r="F146" s="47">
        <f>F143+F144+F145</f>
        <v>490</v>
      </c>
      <c r="G146" s="47">
        <f>G143+G144+G145</f>
        <v>4.8900000000000006</v>
      </c>
      <c r="H146" s="47">
        <f>H143+H144+H145</f>
        <v>7.89</v>
      </c>
      <c r="I146" s="47">
        <f>I143+I144+I145</f>
        <v>82.14</v>
      </c>
      <c r="J146" s="47">
        <f>J143+J144+J145</f>
        <v>311</v>
      </c>
      <c r="K146" s="41"/>
      <c r="L146" s="59">
        <f>L143+L144+L145</f>
        <v>46.26</v>
      </c>
    </row>
    <row r="147" spans="1:12" ht="15.75" thickBot="1">
      <c r="A147" s="42">
        <f>A129</f>
        <v>2</v>
      </c>
      <c r="B147" s="42">
        <f>B129</f>
        <v>2</v>
      </c>
      <c r="C147" s="187" t="s">
        <v>36</v>
      </c>
      <c r="D147" s="188"/>
      <c r="E147" s="43"/>
      <c r="F147" s="45">
        <f>F134+F142+F146</f>
        <v>1700</v>
      </c>
      <c r="G147" s="45">
        <f>G134+G142+G146</f>
        <v>77.47</v>
      </c>
      <c r="H147" s="45">
        <f>H134+H142+H146</f>
        <v>73.589999999999989</v>
      </c>
      <c r="I147" s="45">
        <f>I134+I142+I146</f>
        <v>281.58</v>
      </c>
      <c r="J147" s="45">
        <f>J134+J142+J146</f>
        <v>1862</v>
      </c>
      <c r="K147" s="44"/>
      <c r="L147" s="85">
        <f>L134+L142+L146</f>
        <v>213.85</v>
      </c>
    </row>
    <row r="148" spans="1:12" ht="15.75" thickBot="1">
      <c r="A148" s="32">
        <v>2</v>
      </c>
      <c r="B148" s="32">
        <v>3</v>
      </c>
      <c r="C148" s="33" t="s">
        <v>23</v>
      </c>
      <c r="D148" s="93" t="s">
        <v>24</v>
      </c>
      <c r="E148" s="166" t="s">
        <v>51</v>
      </c>
      <c r="F148" s="78">
        <v>160</v>
      </c>
      <c r="G148" s="78">
        <v>3.4</v>
      </c>
      <c r="H148" s="78">
        <v>3.96</v>
      </c>
      <c r="I148" s="79">
        <v>22.94</v>
      </c>
      <c r="J148" s="78">
        <v>161</v>
      </c>
      <c r="K148" s="167" t="s">
        <v>52</v>
      </c>
      <c r="L148" s="80">
        <v>15.28</v>
      </c>
    </row>
    <row r="149" spans="1:12" ht="15">
      <c r="A149" s="92"/>
      <c r="B149" s="92"/>
      <c r="C149" s="94"/>
      <c r="D149" s="93"/>
      <c r="E149" s="77"/>
      <c r="F149" s="81"/>
      <c r="G149" s="81"/>
      <c r="H149" s="81"/>
      <c r="I149" s="82"/>
      <c r="J149" s="81"/>
      <c r="K149" s="86"/>
      <c r="L149" s="84"/>
    </row>
    <row r="150" spans="1:12" ht="15">
      <c r="A150" s="32"/>
      <c r="B150" s="32"/>
      <c r="C150" s="33"/>
      <c r="D150" s="131" t="s">
        <v>25</v>
      </c>
      <c r="E150" s="163" t="s">
        <v>53</v>
      </c>
      <c r="F150" s="57">
        <v>200</v>
      </c>
      <c r="G150" s="57">
        <v>0.2</v>
      </c>
      <c r="H150" s="57">
        <v>0</v>
      </c>
      <c r="I150" s="64">
        <v>15</v>
      </c>
      <c r="J150" s="57">
        <v>58</v>
      </c>
      <c r="K150" s="164" t="s">
        <v>54</v>
      </c>
      <c r="L150" s="61">
        <v>1.58</v>
      </c>
    </row>
    <row r="151" spans="1:12" ht="15" customHeight="1">
      <c r="A151" s="32"/>
      <c r="B151" s="32"/>
      <c r="C151" s="33"/>
      <c r="D151" s="131" t="s">
        <v>34</v>
      </c>
      <c r="E151" s="163" t="s">
        <v>38</v>
      </c>
      <c r="F151" s="57">
        <v>40</v>
      </c>
      <c r="G151" s="57">
        <v>4.74</v>
      </c>
      <c r="H151" s="57">
        <v>0.6</v>
      </c>
      <c r="I151" s="64">
        <v>28.98</v>
      </c>
      <c r="J151" s="57">
        <v>118.5</v>
      </c>
      <c r="K151" s="164" t="s">
        <v>55</v>
      </c>
      <c r="L151" s="61">
        <v>3.7</v>
      </c>
    </row>
    <row r="152" spans="1:12" ht="15">
      <c r="A152" s="32"/>
      <c r="B152" s="32"/>
      <c r="C152" s="33"/>
      <c r="D152" s="169" t="s">
        <v>144</v>
      </c>
      <c r="E152" s="163" t="s">
        <v>152</v>
      </c>
      <c r="F152" s="57">
        <v>40</v>
      </c>
      <c r="G152" s="57">
        <v>5.0999999999999996</v>
      </c>
      <c r="H152" s="57">
        <v>4.5999999999999996</v>
      </c>
      <c r="I152" s="64">
        <v>0.3</v>
      </c>
      <c r="J152" s="57">
        <v>63</v>
      </c>
      <c r="K152" s="164" t="s">
        <v>57</v>
      </c>
      <c r="L152" s="61">
        <v>10.9</v>
      </c>
    </row>
    <row r="153" spans="1:12" ht="15">
      <c r="A153" s="32"/>
      <c r="B153" s="32"/>
      <c r="C153" s="33"/>
      <c r="D153" s="87" t="s">
        <v>50</v>
      </c>
      <c r="E153" s="177" t="s">
        <v>58</v>
      </c>
      <c r="F153" s="57">
        <v>100</v>
      </c>
      <c r="G153" s="57">
        <v>5.6</v>
      </c>
      <c r="H153" s="57">
        <v>5</v>
      </c>
      <c r="I153" s="64">
        <v>22</v>
      </c>
      <c r="J153" s="57">
        <v>156</v>
      </c>
      <c r="K153" s="170" t="s">
        <v>55</v>
      </c>
      <c r="L153" s="61">
        <v>20.5</v>
      </c>
    </row>
    <row r="154" spans="1:12" ht="15">
      <c r="A154" s="32"/>
      <c r="B154" s="32"/>
      <c r="C154" s="33"/>
      <c r="D154" s="39" t="s">
        <v>27</v>
      </c>
      <c r="E154" s="40"/>
      <c r="F154" s="47">
        <f>SUM(F148:F153)</f>
        <v>540</v>
      </c>
      <c r="G154" s="47">
        <f>SUM(G148:G153)</f>
        <v>19.04</v>
      </c>
      <c r="H154" s="47">
        <f>SUM(H148:H153)</f>
        <v>14.16</v>
      </c>
      <c r="I154" s="47">
        <f>SUM(I148:I153)</f>
        <v>89.22</v>
      </c>
      <c r="J154" s="47">
        <f>SUM(J148:J153)</f>
        <v>556.5</v>
      </c>
      <c r="K154" s="41"/>
      <c r="L154" s="59">
        <f>SUM(L148:L153)</f>
        <v>51.96</v>
      </c>
    </row>
    <row r="155" spans="1:12" ht="15">
      <c r="A155" s="32">
        <f>A148</f>
        <v>2</v>
      </c>
      <c r="B155" s="32">
        <f>B148</f>
        <v>3</v>
      </c>
      <c r="C155" s="33" t="s">
        <v>28</v>
      </c>
      <c r="D155" s="169" t="s">
        <v>29</v>
      </c>
      <c r="E155" s="182" t="s">
        <v>171</v>
      </c>
      <c r="F155" s="57">
        <v>60</v>
      </c>
      <c r="G155" s="57">
        <v>5.12</v>
      </c>
      <c r="H155" s="57">
        <v>5.4</v>
      </c>
      <c r="I155" s="64">
        <v>0</v>
      </c>
      <c r="J155" s="57">
        <v>57.6</v>
      </c>
      <c r="K155" s="164" t="s">
        <v>76</v>
      </c>
      <c r="L155" s="61">
        <v>8.06</v>
      </c>
    </row>
    <row r="156" spans="1:12" ht="15">
      <c r="A156" s="32"/>
      <c r="B156" s="32"/>
      <c r="C156" s="33"/>
      <c r="D156" s="169" t="s">
        <v>30</v>
      </c>
      <c r="E156" s="163" t="s">
        <v>119</v>
      </c>
      <c r="F156" s="57">
        <v>200</v>
      </c>
      <c r="G156" s="57">
        <v>12.38</v>
      </c>
      <c r="H156" s="57">
        <v>6.21</v>
      </c>
      <c r="I156" s="64">
        <v>16.100000000000001</v>
      </c>
      <c r="J156" s="57">
        <v>172.4</v>
      </c>
      <c r="K156" s="164" t="s">
        <v>62</v>
      </c>
      <c r="L156" s="61">
        <v>8.76</v>
      </c>
    </row>
    <row r="157" spans="1:12" ht="15">
      <c r="A157" s="32"/>
      <c r="B157" s="32"/>
      <c r="C157" s="33"/>
      <c r="D157" s="169" t="s">
        <v>31</v>
      </c>
      <c r="E157" s="163" t="s">
        <v>153</v>
      </c>
      <c r="F157" s="57">
        <v>240</v>
      </c>
      <c r="G157" s="57">
        <v>36.94</v>
      </c>
      <c r="H157" s="57">
        <v>34.799999999999997</v>
      </c>
      <c r="I157" s="64">
        <v>30.72</v>
      </c>
      <c r="J157" s="57">
        <v>600</v>
      </c>
      <c r="K157" s="164" t="s">
        <v>154</v>
      </c>
      <c r="L157" s="61">
        <v>52.13</v>
      </c>
    </row>
    <row r="158" spans="1:12" ht="15">
      <c r="A158" s="32"/>
      <c r="B158" s="32"/>
      <c r="C158" s="33"/>
      <c r="D158" s="131" t="s">
        <v>25</v>
      </c>
      <c r="E158" s="163" t="s">
        <v>155</v>
      </c>
      <c r="F158" s="57">
        <v>200</v>
      </c>
      <c r="G158" s="57">
        <v>0.2</v>
      </c>
      <c r="H158" s="57">
        <v>0</v>
      </c>
      <c r="I158" s="64">
        <v>35.799999999999997</v>
      </c>
      <c r="J158" s="57">
        <v>142</v>
      </c>
      <c r="K158" s="164" t="s">
        <v>156</v>
      </c>
      <c r="L158" s="61">
        <v>8.52</v>
      </c>
    </row>
    <row r="159" spans="1:12" ht="15">
      <c r="A159" s="32"/>
      <c r="B159" s="32"/>
      <c r="C159" s="33"/>
      <c r="D159" s="131" t="s">
        <v>34</v>
      </c>
      <c r="E159" s="163" t="s">
        <v>38</v>
      </c>
      <c r="F159" s="57">
        <v>30</v>
      </c>
      <c r="G159" s="57">
        <v>4.74</v>
      </c>
      <c r="H159" s="57">
        <v>0.6</v>
      </c>
      <c r="I159" s="64">
        <v>28.98</v>
      </c>
      <c r="J159" s="57">
        <v>71</v>
      </c>
      <c r="K159" s="164" t="s">
        <v>55</v>
      </c>
      <c r="L159" s="61">
        <v>2.78</v>
      </c>
    </row>
    <row r="160" spans="1:12" ht="15">
      <c r="A160" s="32"/>
      <c r="B160" s="32"/>
      <c r="C160" s="33"/>
      <c r="D160" s="131" t="s">
        <v>35</v>
      </c>
      <c r="E160" s="163" t="s">
        <v>39</v>
      </c>
      <c r="F160" s="57">
        <v>40</v>
      </c>
      <c r="G160" s="57">
        <v>303</v>
      </c>
      <c r="H160" s="57">
        <v>0.6</v>
      </c>
      <c r="I160" s="64">
        <v>16.7</v>
      </c>
      <c r="J160" s="57">
        <v>70</v>
      </c>
      <c r="K160" s="164" t="s">
        <v>55</v>
      </c>
      <c r="L160" s="61">
        <v>2.1</v>
      </c>
    </row>
    <row r="161" spans="1:12" ht="15">
      <c r="A161" s="32"/>
      <c r="B161" s="32"/>
      <c r="C161" s="33"/>
      <c r="D161" s="39" t="s">
        <v>27</v>
      </c>
      <c r="E161" s="159"/>
      <c r="F161" s="148">
        <f>F155+F156+F157+F158+F159+F160</f>
        <v>770</v>
      </c>
      <c r="G161" s="149">
        <f>G155+G156+G157+G158+G159+G160</f>
        <v>362.38</v>
      </c>
      <c r="H161" s="149">
        <f>H155+H156+H157+H158+H159+H160</f>
        <v>47.61</v>
      </c>
      <c r="I161" s="149">
        <f>I155+I156+I157+I158+I159+I160</f>
        <v>128.30000000000001</v>
      </c>
      <c r="J161" s="148">
        <f>J155+J156+J157+J158+J159+J160</f>
        <v>1113</v>
      </c>
      <c r="K161" s="150"/>
      <c r="L161" s="151">
        <f>L155+L156+L157+L158+L159+L160</f>
        <v>82.35</v>
      </c>
    </row>
    <row r="162" spans="1:12" ht="15">
      <c r="A162" s="32">
        <v>2</v>
      </c>
      <c r="B162" s="32">
        <v>3</v>
      </c>
      <c r="C162" s="33" t="s">
        <v>48</v>
      </c>
      <c r="D162" s="131" t="s">
        <v>45</v>
      </c>
      <c r="E162" s="34" t="s">
        <v>135</v>
      </c>
      <c r="F162" s="35">
        <v>50</v>
      </c>
      <c r="G162" s="36">
        <v>0.16</v>
      </c>
      <c r="H162" s="36">
        <v>0.02</v>
      </c>
      <c r="I162" s="36">
        <v>15.96</v>
      </c>
      <c r="J162" s="37">
        <v>65.2</v>
      </c>
      <c r="K162" s="38" t="s">
        <v>55</v>
      </c>
      <c r="L162" s="38">
        <v>12.56</v>
      </c>
    </row>
    <row r="163" spans="1:12" ht="15">
      <c r="A163" s="32"/>
      <c r="B163" s="32"/>
      <c r="C163" s="33"/>
      <c r="D163" s="46" t="s">
        <v>33</v>
      </c>
      <c r="E163" s="34" t="s">
        <v>87</v>
      </c>
      <c r="F163" s="38">
        <v>200</v>
      </c>
      <c r="G163" s="36">
        <v>1</v>
      </c>
      <c r="H163" s="36">
        <v>0</v>
      </c>
      <c r="I163" s="36">
        <v>21</v>
      </c>
      <c r="J163" s="37">
        <v>88</v>
      </c>
      <c r="K163" s="38" t="s">
        <v>88</v>
      </c>
      <c r="L163" s="38">
        <v>12.7</v>
      </c>
    </row>
    <row r="164" spans="1:12" ht="15">
      <c r="A164" s="32"/>
      <c r="B164" s="32"/>
      <c r="C164" s="33"/>
      <c r="D164" s="39" t="s">
        <v>27</v>
      </c>
      <c r="E164" s="40"/>
      <c r="F164" s="47">
        <f>F162+F163</f>
        <v>250</v>
      </c>
      <c r="G164" s="47">
        <f>G162+G163</f>
        <v>1.1599999999999999</v>
      </c>
      <c r="H164" s="47">
        <f>H162+H163</f>
        <v>0.02</v>
      </c>
      <c r="I164" s="47">
        <f>I162+I163</f>
        <v>36.96</v>
      </c>
      <c r="J164" s="47">
        <f>J162+J163</f>
        <v>153.19999999999999</v>
      </c>
      <c r="K164" s="41"/>
      <c r="L164" s="59">
        <f>L162+L163</f>
        <v>25.259999999999998</v>
      </c>
    </row>
    <row r="165" spans="1:12" ht="15.75" thickBot="1">
      <c r="A165" s="42">
        <f>A148</f>
        <v>2</v>
      </c>
      <c r="B165" s="42">
        <f>B148</f>
        <v>3</v>
      </c>
      <c r="C165" s="187" t="s">
        <v>36</v>
      </c>
      <c r="D165" s="188"/>
      <c r="E165" s="43"/>
      <c r="F165" s="45">
        <f>F154+F161+F164</f>
        <v>1560</v>
      </c>
      <c r="G165" s="45">
        <f>G154+G161+G164</f>
        <v>382.58000000000004</v>
      </c>
      <c r="H165" s="45">
        <f>H154+H161+H164</f>
        <v>61.79</v>
      </c>
      <c r="I165" s="45">
        <f>I154+I161+I164</f>
        <v>254.48000000000002</v>
      </c>
      <c r="J165" s="45">
        <f>J154+J161+J164</f>
        <v>1822.7</v>
      </c>
      <c r="K165" s="44"/>
      <c r="L165" s="85">
        <f>L154+L161+L164</f>
        <v>159.57</v>
      </c>
    </row>
    <row r="166" spans="1:12" ht="15.75" thickBot="1">
      <c r="A166" s="32">
        <v>2</v>
      </c>
      <c r="B166" s="32">
        <v>4</v>
      </c>
      <c r="C166" s="33" t="s">
        <v>23</v>
      </c>
      <c r="D166" s="93" t="s">
        <v>24</v>
      </c>
      <c r="E166" s="166" t="s">
        <v>111</v>
      </c>
      <c r="F166" s="78">
        <v>110</v>
      </c>
      <c r="G166" s="78">
        <v>9.26</v>
      </c>
      <c r="H166" s="78">
        <v>17.829999999999998</v>
      </c>
      <c r="I166" s="79">
        <v>1.78</v>
      </c>
      <c r="J166" s="78">
        <v>205.2</v>
      </c>
      <c r="K166" s="167" t="s">
        <v>112</v>
      </c>
      <c r="L166" s="80">
        <v>28.76</v>
      </c>
    </row>
    <row r="167" spans="1:12" ht="15">
      <c r="A167" s="32"/>
      <c r="B167" s="32"/>
      <c r="C167" s="33"/>
      <c r="D167" s="168" t="s">
        <v>144</v>
      </c>
      <c r="E167" s="161" t="s">
        <v>115</v>
      </c>
      <c r="F167" s="81">
        <v>45</v>
      </c>
      <c r="G167" s="81">
        <v>1.34</v>
      </c>
      <c r="H167" s="81">
        <v>2.34</v>
      </c>
      <c r="I167" s="82">
        <v>2.81</v>
      </c>
      <c r="J167" s="81">
        <v>25</v>
      </c>
      <c r="K167" s="162" t="s">
        <v>116</v>
      </c>
      <c r="L167" s="84">
        <v>8.77</v>
      </c>
    </row>
    <row r="168" spans="1:12" ht="15">
      <c r="A168" s="32"/>
      <c r="B168" s="32"/>
      <c r="C168" s="33"/>
      <c r="D168" s="131" t="s">
        <v>25</v>
      </c>
      <c r="E168" s="163" t="s">
        <v>91</v>
      </c>
      <c r="F168" s="57">
        <v>207</v>
      </c>
      <c r="G168" s="57">
        <v>0.3</v>
      </c>
      <c r="H168" s="57">
        <v>0</v>
      </c>
      <c r="I168" s="64">
        <v>15</v>
      </c>
      <c r="J168" s="57">
        <v>60</v>
      </c>
      <c r="K168" s="164" t="s">
        <v>92</v>
      </c>
      <c r="L168" s="61">
        <v>2.86</v>
      </c>
    </row>
    <row r="169" spans="1:12" ht="15">
      <c r="A169" s="32"/>
      <c r="B169" s="32"/>
      <c r="C169" s="33"/>
      <c r="D169" s="131" t="s">
        <v>34</v>
      </c>
      <c r="E169" s="163" t="s">
        <v>38</v>
      </c>
      <c r="F169" s="57">
        <v>50</v>
      </c>
      <c r="G169" s="57">
        <v>4.74</v>
      </c>
      <c r="H169" s="57">
        <v>0.6</v>
      </c>
      <c r="I169" s="64">
        <v>28.98</v>
      </c>
      <c r="J169" s="57">
        <v>118.5</v>
      </c>
      <c r="K169" s="164" t="s">
        <v>55</v>
      </c>
      <c r="L169" s="61">
        <v>4.63</v>
      </c>
    </row>
    <row r="170" spans="1:12" ht="15">
      <c r="A170" s="32"/>
      <c r="B170" s="32"/>
      <c r="C170" s="33"/>
      <c r="D170" s="87" t="s">
        <v>42</v>
      </c>
      <c r="E170" s="163" t="s">
        <v>94</v>
      </c>
      <c r="F170" s="57">
        <v>20</v>
      </c>
      <c r="G170" s="57">
        <v>3.83</v>
      </c>
      <c r="H170" s="57">
        <v>3.83</v>
      </c>
      <c r="I170" s="64">
        <v>4.88</v>
      </c>
      <c r="J170" s="57">
        <v>60</v>
      </c>
      <c r="K170" s="164" t="s">
        <v>95</v>
      </c>
      <c r="L170" s="61">
        <v>8.4700000000000006</v>
      </c>
    </row>
    <row r="171" spans="1:12" ht="15">
      <c r="A171" s="32"/>
      <c r="B171" s="32"/>
      <c r="C171" s="33"/>
      <c r="D171" s="87"/>
      <c r="E171" s="54"/>
      <c r="F171" s="57"/>
      <c r="G171" s="57"/>
      <c r="H171" s="57"/>
      <c r="I171" s="64"/>
      <c r="J171" s="57"/>
      <c r="K171" s="67"/>
      <c r="L171" s="61"/>
    </row>
    <row r="172" spans="1:12" ht="15">
      <c r="A172" s="32"/>
      <c r="B172" s="32"/>
      <c r="C172" s="33"/>
      <c r="D172" s="46"/>
      <c r="E172" s="34"/>
      <c r="F172" s="38"/>
      <c r="G172" s="36"/>
      <c r="H172" s="36"/>
      <c r="I172" s="36"/>
      <c r="J172" s="37"/>
      <c r="K172" s="38"/>
      <c r="L172" s="50"/>
    </row>
    <row r="173" spans="1:12" ht="15">
      <c r="A173" s="32"/>
      <c r="B173" s="32"/>
      <c r="C173" s="33"/>
      <c r="D173" s="39" t="s">
        <v>27</v>
      </c>
      <c r="E173" s="40"/>
      <c r="F173" s="47">
        <f>SUM(F166:F172)</f>
        <v>432</v>
      </c>
      <c r="G173" s="47">
        <f>SUM(G166:G172)</f>
        <v>19.47</v>
      </c>
      <c r="H173" s="47">
        <f>SUM(H166:H172)</f>
        <v>24.6</v>
      </c>
      <c r="I173" s="47">
        <f>SUM(I166:I172)</f>
        <v>53.45</v>
      </c>
      <c r="J173" s="47">
        <f>SUM(J166:J172)</f>
        <v>468.7</v>
      </c>
      <c r="K173" s="41"/>
      <c r="L173" s="59">
        <f>SUM(L166:L172)</f>
        <v>53.49</v>
      </c>
    </row>
    <row r="174" spans="1:12" ht="15">
      <c r="A174" s="32">
        <v>2</v>
      </c>
      <c r="B174" s="32">
        <v>4</v>
      </c>
      <c r="C174" s="33" t="s">
        <v>28</v>
      </c>
      <c r="D174" s="132" t="s">
        <v>29</v>
      </c>
      <c r="E174" s="119" t="s">
        <v>157</v>
      </c>
      <c r="F174" s="121">
        <v>60</v>
      </c>
      <c r="G174" s="121">
        <v>0.63</v>
      </c>
      <c r="H174" s="121">
        <v>0</v>
      </c>
      <c r="I174" s="122">
        <v>2.73</v>
      </c>
      <c r="J174" s="121">
        <v>8.4</v>
      </c>
      <c r="K174" s="120" t="s">
        <v>52</v>
      </c>
      <c r="L174" s="127">
        <v>9.5399999999999991</v>
      </c>
    </row>
    <row r="175" spans="1:12" ht="15">
      <c r="A175" s="32"/>
      <c r="B175" s="32"/>
      <c r="C175" s="33"/>
      <c r="D175" s="143" t="s">
        <v>30</v>
      </c>
      <c r="E175" s="177" t="s">
        <v>158</v>
      </c>
      <c r="F175" s="69">
        <v>200</v>
      </c>
      <c r="G175" s="69">
        <v>8.1999999999999993</v>
      </c>
      <c r="H175" s="69">
        <v>7.81</v>
      </c>
      <c r="I175" s="70">
        <v>10.88</v>
      </c>
      <c r="J175" s="69">
        <v>147.80000000000001</v>
      </c>
      <c r="K175" s="179" t="s">
        <v>159</v>
      </c>
      <c r="L175" s="72">
        <v>18.03</v>
      </c>
    </row>
    <row r="176" spans="1:12" ht="15">
      <c r="A176" s="32"/>
      <c r="B176" s="32"/>
      <c r="C176" s="33"/>
      <c r="D176" s="143" t="s">
        <v>31</v>
      </c>
      <c r="E176" s="163" t="s">
        <v>160</v>
      </c>
      <c r="F176" s="69">
        <v>90</v>
      </c>
      <c r="G176" s="69">
        <v>17.64</v>
      </c>
      <c r="H176" s="69">
        <v>10.27</v>
      </c>
      <c r="I176" s="70">
        <v>6.78</v>
      </c>
      <c r="J176" s="69">
        <v>182.5</v>
      </c>
      <c r="K176" s="179" t="s">
        <v>161</v>
      </c>
      <c r="L176" s="72">
        <v>53.76</v>
      </c>
    </row>
    <row r="177" spans="1:12" ht="15">
      <c r="A177" s="32"/>
      <c r="B177" s="32"/>
      <c r="C177" s="33"/>
      <c r="D177" s="131" t="s">
        <v>32</v>
      </c>
      <c r="E177" s="163" t="s">
        <v>162</v>
      </c>
      <c r="F177" s="57">
        <v>150</v>
      </c>
      <c r="G177" s="57">
        <v>3.45</v>
      </c>
      <c r="H177" s="57">
        <v>7.65</v>
      </c>
      <c r="I177" s="64">
        <v>16</v>
      </c>
      <c r="J177" s="57">
        <v>146</v>
      </c>
      <c r="K177" s="164" t="s">
        <v>163</v>
      </c>
      <c r="L177" s="61">
        <v>13.66</v>
      </c>
    </row>
    <row r="178" spans="1:12" ht="15">
      <c r="A178" s="32"/>
      <c r="B178" s="32"/>
      <c r="C178" s="33"/>
      <c r="D178" s="131" t="s">
        <v>25</v>
      </c>
      <c r="E178" s="163" t="s">
        <v>67</v>
      </c>
      <c r="F178" s="57">
        <v>200</v>
      </c>
      <c r="G178" s="57">
        <v>0.6</v>
      </c>
      <c r="H178" s="57">
        <v>0</v>
      </c>
      <c r="I178" s="64">
        <v>31.4</v>
      </c>
      <c r="J178" s="57">
        <v>124</v>
      </c>
      <c r="K178" s="164" t="s">
        <v>68</v>
      </c>
      <c r="L178" s="61">
        <v>4.2</v>
      </c>
    </row>
    <row r="179" spans="1:12" ht="15">
      <c r="A179" s="32"/>
      <c r="B179" s="32"/>
      <c r="C179" s="33"/>
      <c r="D179" s="131" t="s">
        <v>34</v>
      </c>
      <c r="E179" s="163" t="s">
        <v>38</v>
      </c>
      <c r="F179" s="57">
        <v>30</v>
      </c>
      <c r="G179" s="57">
        <v>4.74</v>
      </c>
      <c r="H179" s="57">
        <v>0.6</v>
      </c>
      <c r="I179" s="64">
        <v>28.98</v>
      </c>
      <c r="J179" s="57">
        <v>71</v>
      </c>
      <c r="K179" s="164" t="s">
        <v>55</v>
      </c>
      <c r="L179" s="61">
        <v>2.78</v>
      </c>
    </row>
    <row r="180" spans="1:12" ht="15">
      <c r="A180" s="32"/>
      <c r="B180" s="32"/>
      <c r="C180" s="33"/>
      <c r="D180" s="131" t="s">
        <v>35</v>
      </c>
      <c r="E180" s="163" t="s">
        <v>39</v>
      </c>
      <c r="F180" s="57">
        <v>40</v>
      </c>
      <c r="G180" s="57">
        <v>3.3</v>
      </c>
      <c r="H180" s="57">
        <v>0.6</v>
      </c>
      <c r="I180" s="64">
        <v>16.7</v>
      </c>
      <c r="J180" s="57">
        <v>70</v>
      </c>
      <c r="K180" s="164" t="s">
        <v>55</v>
      </c>
      <c r="L180" s="61">
        <v>2.1</v>
      </c>
    </row>
    <row r="181" spans="1:12" ht="15">
      <c r="A181" s="32"/>
      <c r="B181" s="32"/>
      <c r="C181" s="33"/>
      <c r="D181" s="39" t="s">
        <v>27</v>
      </c>
      <c r="E181" s="159"/>
      <c r="F181" s="148">
        <f>F174+F175+F176+F177+F178+F179+F180</f>
        <v>770</v>
      </c>
      <c r="G181" s="149">
        <f>G174+G175+G176+G177+G178+G179+G180</f>
        <v>38.559999999999995</v>
      </c>
      <c r="H181" s="149">
        <f>H174+H175+H176+H177+H178+H179+H180</f>
        <v>26.93</v>
      </c>
      <c r="I181" s="149">
        <f>I174+I175+I176+I177+I178+I179+I180</f>
        <v>113.47</v>
      </c>
      <c r="J181" s="148">
        <f>J174+J175+J176+J177+J178+J179+J180</f>
        <v>749.7</v>
      </c>
      <c r="K181" s="150"/>
      <c r="L181" s="151">
        <f>L174+L175+L176+L177+L178+L179+L180</f>
        <v>104.07</v>
      </c>
    </row>
    <row r="182" spans="1:12" ht="15">
      <c r="A182" s="32">
        <v>2</v>
      </c>
      <c r="B182" s="32">
        <v>4</v>
      </c>
      <c r="C182" s="107" t="s">
        <v>48</v>
      </c>
      <c r="D182" s="132" t="s">
        <v>47</v>
      </c>
      <c r="E182" s="34" t="s">
        <v>164</v>
      </c>
      <c r="F182" s="35">
        <v>70</v>
      </c>
      <c r="G182" s="36">
        <v>5.43</v>
      </c>
      <c r="H182" s="36">
        <v>3.3</v>
      </c>
      <c r="I182" s="36">
        <v>36.6</v>
      </c>
      <c r="J182" s="37">
        <v>282</v>
      </c>
      <c r="K182" s="38" t="s">
        <v>165</v>
      </c>
      <c r="L182" s="38">
        <v>3.65</v>
      </c>
    </row>
    <row r="183" spans="1:12" ht="15">
      <c r="A183" s="32"/>
      <c r="B183" s="32"/>
      <c r="C183" s="33"/>
      <c r="D183" s="132" t="s">
        <v>33</v>
      </c>
      <c r="E183" s="34" t="s">
        <v>87</v>
      </c>
      <c r="F183" s="35">
        <v>200</v>
      </c>
      <c r="G183" s="36">
        <v>1</v>
      </c>
      <c r="H183" s="36">
        <v>0</v>
      </c>
      <c r="I183" s="36">
        <v>21</v>
      </c>
      <c r="J183" s="37">
        <v>88</v>
      </c>
      <c r="K183" s="38" t="s">
        <v>88</v>
      </c>
      <c r="L183" s="38">
        <v>12.7</v>
      </c>
    </row>
    <row r="184" spans="1:12" ht="15">
      <c r="A184" s="32"/>
      <c r="B184" s="32"/>
      <c r="C184" s="33"/>
      <c r="D184" s="109" t="s">
        <v>26</v>
      </c>
      <c r="E184" s="34" t="s">
        <v>175</v>
      </c>
      <c r="F184" s="38">
        <v>110</v>
      </c>
      <c r="G184" s="36">
        <v>0.6</v>
      </c>
      <c r="H184" s="36">
        <v>0</v>
      </c>
      <c r="I184" s="36">
        <v>17</v>
      </c>
      <c r="J184" s="37">
        <v>88</v>
      </c>
      <c r="K184" s="38" t="s">
        <v>89</v>
      </c>
      <c r="L184" s="38">
        <v>12.47</v>
      </c>
    </row>
    <row r="185" spans="1:12" ht="15">
      <c r="A185" s="32"/>
      <c r="B185" s="32"/>
      <c r="C185" s="33"/>
      <c r="D185" s="39" t="s">
        <v>27</v>
      </c>
      <c r="E185" s="40"/>
      <c r="F185" s="47">
        <f>F182+F183+F184</f>
        <v>380</v>
      </c>
      <c r="G185" s="47">
        <f>G182+G183+G184</f>
        <v>7.0299999999999994</v>
      </c>
      <c r="H185" s="47">
        <f>H182+H183+H184</f>
        <v>3.3</v>
      </c>
      <c r="I185" s="47">
        <f>I182+I183+I184</f>
        <v>74.599999999999994</v>
      </c>
      <c r="J185" s="47">
        <f>J182+J183+J184</f>
        <v>458</v>
      </c>
      <c r="K185" s="41"/>
      <c r="L185" s="59">
        <f>L182+L183+L184</f>
        <v>28.82</v>
      </c>
    </row>
    <row r="186" spans="1:12" ht="15.75" thickBot="1">
      <c r="A186" s="42">
        <f>A166</f>
        <v>2</v>
      </c>
      <c r="B186" s="42">
        <f>B166</f>
        <v>4</v>
      </c>
      <c r="C186" s="187" t="s">
        <v>36</v>
      </c>
      <c r="D186" s="188"/>
      <c r="E186" s="43"/>
      <c r="F186" s="45">
        <f>F173+F181+F185</f>
        <v>1582</v>
      </c>
      <c r="G186" s="45">
        <f>G173+G181+G185</f>
        <v>65.059999999999988</v>
      </c>
      <c r="H186" s="45">
        <f>H173+H181+H185</f>
        <v>54.83</v>
      </c>
      <c r="I186" s="45">
        <f>I173+I181+I185</f>
        <v>241.52</v>
      </c>
      <c r="J186" s="45">
        <f>J173+J181+J185</f>
        <v>1676.4</v>
      </c>
      <c r="K186" s="44"/>
      <c r="L186" s="85">
        <f>L173+L181+L185</f>
        <v>186.38</v>
      </c>
    </row>
    <row r="187" spans="1:12" ht="15.75" thickBot="1">
      <c r="A187" s="32">
        <v>2</v>
      </c>
      <c r="B187" s="32">
        <v>5</v>
      </c>
      <c r="C187" s="33" t="s">
        <v>23</v>
      </c>
      <c r="D187" s="93" t="s">
        <v>24</v>
      </c>
      <c r="E187" s="166" t="s">
        <v>166</v>
      </c>
      <c r="F187" s="78">
        <v>160</v>
      </c>
      <c r="G187" s="78">
        <v>6</v>
      </c>
      <c r="H187" s="78">
        <v>9.4</v>
      </c>
      <c r="I187" s="79">
        <v>31</v>
      </c>
      <c r="J187" s="78">
        <v>230</v>
      </c>
      <c r="K187" s="167" t="s">
        <v>156</v>
      </c>
      <c r="L187" s="80">
        <v>16.239999999999998</v>
      </c>
    </row>
    <row r="188" spans="1:12" ht="15">
      <c r="A188" s="32"/>
      <c r="B188" s="32"/>
      <c r="C188" s="33"/>
      <c r="D188" s="93"/>
      <c r="E188" s="77"/>
      <c r="F188" s="81"/>
      <c r="G188" s="81"/>
      <c r="H188" s="81"/>
      <c r="I188" s="82"/>
      <c r="J188" s="81"/>
      <c r="K188" s="86"/>
      <c r="L188" s="84"/>
    </row>
    <row r="189" spans="1:12" ht="15">
      <c r="A189" s="32"/>
      <c r="B189" s="32"/>
      <c r="C189" s="33"/>
      <c r="D189" s="131" t="s">
        <v>25</v>
      </c>
      <c r="E189" s="163" t="s">
        <v>113</v>
      </c>
      <c r="F189" s="57">
        <v>200</v>
      </c>
      <c r="G189" s="57">
        <v>4.9000000000000004</v>
      </c>
      <c r="H189" s="57">
        <v>5</v>
      </c>
      <c r="I189" s="64">
        <v>32.5</v>
      </c>
      <c r="J189" s="57">
        <v>190</v>
      </c>
      <c r="K189" s="164" t="s">
        <v>114</v>
      </c>
      <c r="L189" s="61">
        <v>9.7799999999999994</v>
      </c>
    </row>
    <row r="190" spans="1:12" ht="15">
      <c r="A190" s="32"/>
      <c r="B190" s="32"/>
      <c r="C190" s="33"/>
      <c r="D190" s="131" t="s">
        <v>34</v>
      </c>
      <c r="E190" s="163" t="s">
        <v>38</v>
      </c>
      <c r="F190" s="57">
        <v>50</v>
      </c>
      <c r="G190" s="57">
        <v>4.74</v>
      </c>
      <c r="H190" s="57">
        <v>0.6</v>
      </c>
      <c r="I190" s="64">
        <v>28.98</v>
      </c>
      <c r="J190" s="57">
        <v>118.5</v>
      </c>
      <c r="K190" s="164" t="s">
        <v>55</v>
      </c>
      <c r="L190" s="61">
        <v>4.63</v>
      </c>
    </row>
    <row r="191" spans="1:12" ht="15">
      <c r="A191" s="32"/>
      <c r="B191" s="32"/>
      <c r="C191" s="33"/>
      <c r="D191" s="87" t="s">
        <v>42</v>
      </c>
      <c r="E191" s="163" t="s">
        <v>73</v>
      </c>
      <c r="F191" s="57">
        <v>10</v>
      </c>
      <c r="G191" s="57">
        <v>0.01</v>
      </c>
      <c r="H191" s="57">
        <v>8.3000000000000007</v>
      </c>
      <c r="I191" s="64">
        <v>0.06</v>
      </c>
      <c r="J191" s="57">
        <v>77</v>
      </c>
      <c r="K191" s="164" t="s">
        <v>74</v>
      </c>
      <c r="L191" s="61">
        <v>6.8</v>
      </c>
    </row>
    <row r="192" spans="1:12" ht="15" customHeight="1">
      <c r="A192" s="32"/>
      <c r="B192" s="32"/>
      <c r="C192" s="33"/>
      <c r="D192" s="39" t="s">
        <v>27</v>
      </c>
      <c r="E192" s="40"/>
      <c r="F192" s="47">
        <f>SUM(F187:F191)</f>
        <v>420</v>
      </c>
      <c r="G192" s="47">
        <f>SUM(G187:G191)</f>
        <v>15.65</v>
      </c>
      <c r="H192" s="47">
        <f>SUM(H187:H191)</f>
        <v>23.3</v>
      </c>
      <c r="I192" s="47">
        <f>SUM(I187:I191)</f>
        <v>92.54</v>
      </c>
      <c r="J192" s="47">
        <f>SUM(J187:J191)</f>
        <v>615.5</v>
      </c>
      <c r="K192" s="41"/>
      <c r="L192" s="59">
        <f>SUM(L187:L191)</f>
        <v>37.449999999999996</v>
      </c>
    </row>
    <row r="193" spans="1:12" ht="15" customHeight="1">
      <c r="A193" s="32">
        <v>2</v>
      </c>
      <c r="B193" s="32">
        <v>5</v>
      </c>
      <c r="C193" s="33" t="s">
        <v>28</v>
      </c>
      <c r="D193" s="132" t="s">
        <v>29</v>
      </c>
      <c r="E193" s="119" t="s">
        <v>75</v>
      </c>
      <c r="F193" s="121">
        <v>60</v>
      </c>
      <c r="G193" s="121">
        <v>8.06</v>
      </c>
      <c r="H193" s="121">
        <v>5.4</v>
      </c>
      <c r="I193" s="122">
        <v>0</v>
      </c>
      <c r="J193" s="121">
        <v>57.6</v>
      </c>
      <c r="K193" s="120" t="s">
        <v>76</v>
      </c>
      <c r="L193" s="127">
        <v>8.06</v>
      </c>
    </row>
    <row r="194" spans="1:12" ht="15">
      <c r="A194" s="32"/>
      <c r="B194" s="32"/>
      <c r="C194" s="33"/>
      <c r="D194" s="143" t="s">
        <v>30</v>
      </c>
      <c r="E194" s="180" t="s">
        <v>167</v>
      </c>
      <c r="F194" s="69">
        <v>200</v>
      </c>
      <c r="G194" s="69">
        <v>6.88</v>
      </c>
      <c r="H194" s="69">
        <v>6.72</v>
      </c>
      <c r="I194" s="70">
        <v>11.46</v>
      </c>
      <c r="J194" s="69">
        <v>133.6</v>
      </c>
      <c r="K194" s="179" t="s">
        <v>168</v>
      </c>
      <c r="L194" s="72">
        <v>14.16</v>
      </c>
    </row>
    <row r="195" spans="1:12" ht="15">
      <c r="A195" s="32"/>
      <c r="B195" s="32"/>
      <c r="C195" s="33"/>
      <c r="D195" s="143" t="s">
        <v>31</v>
      </c>
      <c r="E195" s="163" t="s">
        <v>169</v>
      </c>
      <c r="F195" s="57">
        <v>90</v>
      </c>
      <c r="G195" s="57">
        <v>5.75</v>
      </c>
      <c r="H195" s="57">
        <v>6.27</v>
      </c>
      <c r="I195" s="64">
        <v>7.79</v>
      </c>
      <c r="J195" s="57">
        <v>118.5</v>
      </c>
      <c r="K195" s="179" t="s">
        <v>170</v>
      </c>
      <c r="L195" s="61">
        <v>41.71</v>
      </c>
    </row>
    <row r="196" spans="1:12" ht="15">
      <c r="A196" s="32"/>
      <c r="B196" s="32"/>
      <c r="C196" s="33"/>
      <c r="D196" s="131" t="s">
        <v>32</v>
      </c>
      <c r="E196" s="163" t="s">
        <v>81</v>
      </c>
      <c r="F196" s="57">
        <v>150</v>
      </c>
      <c r="G196" s="57">
        <v>5.25</v>
      </c>
      <c r="H196" s="57">
        <v>6.15</v>
      </c>
      <c r="I196" s="64">
        <v>35.25</v>
      </c>
      <c r="J196" s="57">
        <v>220.5</v>
      </c>
      <c r="K196" s="164" t="s">
        <v>82</v>
      </c>
      <c r="L196" s="61">
        <v>6.57</v>
      </c>
    </row>
    <row r="197" spans="1:12" ht="15">
      <c r="A197" s="32"/>
      <c r="B197" s="32"/>
      <c r="C197" s="33"/>
      <c r="D197" s="130" t="s">
        <v>25</v>
      </c>
      <c r="E197" s="163" t="s">
        <v>83</v>
      </c>
      <c r="F197" s="57">
        <v>200</v>
      </c>
      <c r="G197" s="57">
        <v>0.2</v>
      </c>
      <c r="H197" s="57">
        <v>0</v>
      </c>
      <c r="I197" s="64">
        <v>35.799999999999997</v>
      </c>
      <c r="J197" s="57">
        <v>142</v>
      </c>
      <c r="K197" s="164" t="s">
        <v>109</v>
      </c>
      <c r="L197" s="61">
        <v>6.75</v>
      </c>
    </row>
    <row r="198" spans="1:12" ht="15">
      <c r="A198" s="32"/>
      <c r="B198" s="32"/>
      <c r="C198" s="33"/>
      <c r="D198" s="131" t="s">
        <v>34</v>
      </c>
      <c r="E198" s="163" t="s">
        <v>38</v>
      </c>
      <c r="F198" s="57">
        <v>50</v>
      </c>
      <c r="G198" s="57">
        <v>4.74</v>
      </c>
      <c r="H198" s="57">
        <v>0.6</v>
      </c>
      <c r="I198" s="64">
        <v>28.98</v>
      </c>
      <c r="J198" s="57">
        <v>101</v>
      </c>
      <c r="K198" s="164" t="s">
        <v>55</v>
      </c>
      <c r="L198" s="61">
        <v>4.63</v>
      </c>
    </row>
    <row r="199" spans="1:12" ht="15">
      <c r="A199" s="32"/>
      <c r="B199" s="32"/>
      <c r="C199" s="33"/>
      <c r="D199" s="131" t="s">
        <v>35</v>
      </c>
      <c r="E199" s="163" t="s">
        <v>39</v>
      </c>
      <c r="F199" s="57">
        <v>40</v>
      </c>
      <c r="G199" s="57">
        <v>3.3</v>
      </c>
      <c r="H199" s="57">
        <v>0.6</v>
      </c>
      <c r="I199" s="64">
        <v>16.7</v>
      </c>
      <c r="J199" s="57">
        <v>75</v>
      </c>
      <c r="K199" s="164" t="s">
        <v>55</v>
      </c>
      <c r="L199" s="61">
        <v>2.1</v>
      </c>
    </row>
    <row r="200" spans="1:12" ht="15">
      <c r="A200" s="32"/>
      <c r="B200" s="32"/>
      <c r="C200" s="33"/>
      <c r="D200" s="39" t="s">
        <v>27</v>
      </c>
      <c r="E200" s="152"/>
      <c r="F200" s="153">
        <f>F193+F194+F195+F196+F197+F198+F199</f>
        <v>790</v>
      </c>
      <c r="G200" s="153">
        <f>G193+G194+G195+G196+G197+G198+G199</f>
        <v>34.18</v>
      </c>
      <c r="H200" s="153">
        <f>H193+H194+H195+H196+H197+H198+H199</f>
        <v>25.740000000000002</v>
      </c>
      <c r="I200" s="154">
        <f>I193+I194+I195+I196+I197+I198+I199</f>
        <v>135.97999999999999</v>
      </c>
      <c r="J200" s="153">
        <f>J193+J194+J195+J196+J197+J198+J199</f>
        <v>848.2</v>
      </c>
      <c r="K200" s="155"/>
      <c r="L200" s="165">
        <f>L193+L194+L195+L196+L197+L198+L199</f>
        <v>83.97999999999999</v>
      </c>
    </row>
    <row r="201" spans="1:12" ht="15">
      <c r="A201" s="32"/>
      <c r="B201" s="32"/>
      <c r="C201" s="33"/>
      <c r="D201" s="146" t="s">
        <v>45</v>
      </c>
      <c r="E201" s="163" t="s">
        <v>141</v>
      </c>
      <c r="F201" s="57">
        <v>100</v>
      </c>
      <c r="G201" s="57">
        <v>0.16</v>
      </c>
      <c r="H201" s="57">
        <v>0.02</v>
      </c>
      <c r="I201" s="100">
        <v>15.96</v>
      </c>
      <c r="J201" s="57">
        <v>130</v>
      </c>
      <c r="K201" s="164" t="s">
        <v>55</v>
      </c>
      <c r="L201" s="61">
        <v>11.67</v>
      </c>
    </row>
    <row r="202" spans="1:12" ht="15">
      <c r="A202" s="32"/>
      <c r="B202" s="32"/>
      <c r="C202" s="33"/>
      <c r="D202" s="146" t="s">
        <v>33</v>
      </c>
      <c r="E202" s="163" t="s">
        <v>53</v>
      </c>
      <c r="F202" s="57">
        <v>200</v>
      </c>
      <c r="G202" s="57">
        <v>0.2</v>
      </c>
      <c r="H202" s="57">
        <v>0</v>
      </c>
      <c r="I202" s="100">
        <v>15</v>
      </c>
      <c r="J202" s="57">
        <v>58</v>
      </c>
      <c r="K202" s="164" t="s">
        <v>54</v>
      </c>
      <c r="L202" s="61">
        <v>1.58</v>
      </c>
    </row>
    <row r="203" spans="1:12" ht="15">
      <c r="A203" s="32"/>
      <c r="B203" s="32"/>
      <c r="C203" s="33"/>
      <c r="D203" s="108" t="s">
        <v>26</v>
      </c>
      <c r="E203" s="34" t="s">
        <v>173</v>
      </c>
      <c r="F203" s="38">
        <v>200</v>
      </c>
      <c r="G203" s="36">
        <v>0.6</v>
      </c>
      <c r="H203" s="36">
        <v>0</v>
      </c>
      <c r="I203" s="36">
        <v>17</v>
      </c>
      <c r="J203" s="37">
        <v>88</v>
      </c>
      <c r="K203" s="38" t="s">
        <v>89</v>
      </c>
      <c r="L203" s="38">
        <v>27.22</v>
      </c>
    </row>
    <row r="204" spans="1:12" ht="15">
      <c r="A204" s="32"/>
      <c r="B204" s="32"/>
      <c r="C204" s="33"/>
      <c r="D204" s="39" t="s">
        <v>27</v>
      </c>
      <c r="E204" s="40"/>
      <c r="F204" s="47">
        <f>F201+F202+F203</f>
        <v>500</v>
      </c>
      <c r="G204" s="47">
        <f>G201+G202+G203</f>
        <v>0.96</v>
      </c>
      <c r="H204" s="47">
        <f>H201+H202+H203</f>
        <v>0.02</v>
      </c>
      <c r="I204" s="47">
        <f>I201+I202+I203</f>
        <v>47.96</v>
      </c>
      <c r="J204" s="47">
        <f>J201+J202+J203</f>
        <v>276</v>
      </c>
      <c r="K204" s="41"/>
      <c r="L204" s="59">
        <f>L201+L202+L203</f>
        <v>40.47</v>
      </c>
    </row>
    <row r="205" spans="1:12" ht="15">
      <c r="A205" s="42">
        <f>A187</f>
        <v>2</v>
      </c>
      <c r="B205" s="42">
        <f>B187</f>
        <v>5</v>
      </c>
      <c r="C205" s="187" t="s">
        <v>36</v>
      </c>
      <c r="D205" s="188"/>
      <c r="E205" s="43"/>
      <c r="F205" s="45">
        <f>F192+F200+F204</f>
        <v>1710</v>
      </c>
      <c r="G205" s="45">
        <f>G192+G200+G204</f>
        <v>50.79</v>
      </c>
      <c r="H205" s="45">
        <f>H192+H200+H204</f>
        <v>49.060000000000009</v>
      </c>
      <c r="I205" s="45">
        <f>I192+I200+I204</f>
        <v>276.47999999999996</v>
      </c>
      <c r="J205" s="45">
        <f>J192+J200+J204</f>
        <v>1739.7</v>
      </c>
      <c r="K205" s="44"/>
      <c r="L205" s="85">
        <f>L192+L200+L204</f>
        <v>161.89999999999998</v>
      </c>
    </row>
    <row r="206" spans="1:12" ht="15.75" thickBot="1">
      <c r="A206" s="18"/>
      <c r="B206" s="19"/>
      <c r="C206" s="20"/>
      <c r="D206" s="21"/>
      <c r="E206" s="22"/>
      <c r="F206" s="23"/>
      <c r="G206" s="24"/>
      <c r="H206" s="24"/>
      <c r="I206" s="24"/>
      <c r="J206" s="25"/>
      <c r="K206" s="23"/>
      <c r="L206" s="51"/>
    </row>
    <row r="207" spans="1:12" ht="13.5" thickBot="1">
      <c r="A207" s="10"/>
      <c r="B207" s="11"/>
      <c r="C207" s="189" t="s">
        <v>37</v>
      </c>
      <c r="D207" s="189"/>
      <c r="E207" s="189"/>
      <c r="F207" s="16">
        <f>(F28+F49+F69+F89+F109+F128+F147+F165+F186+F205)/10</f>
        <v>1632.4</v>
      </c>
      <c r="G207" s="16">
        <f>(G28+G49+G69+G89+G109+G128+G147+G165+G186+G205)/10</f>
        <v>94.867999999999995</v>
      </c>
      <c r="H207" s="16">
        <f>(H28+H49+H69+H89+H109+H128+H147+H165+H186+H205)/10</f>
        <v>54.234000000000002</v>
      </c>
      <c r="I207" s="16">
        <f>(I28+I49+I69+I89+I109+I128+I147+I165+I186+I205)/10</f>
        <v>267.18500000000006</v>
      </c>
      <c r="J207" s="16">
        <f>(J28+J49+J69+J89+J109+J128+J147+J165+J186+J205)/10</f>
        <v>1770.2079999999999</v>
      </c>
      <c r="K207" s="16"/>
      <c r="L207" s="16">
        <f>(L28+L49+L69+L89+L109+L128+L147+L165+L186+L205)/10</f>
        <v>177</v>
      </c>
    </row>
  </sheetData>
  <mergeCells count="14">
    <mergeCell ref="C207:E207"/>
    <mergeCell ref="C165:D165"/>
    <mergeCell ref="C186:D186"/>
    <mergeCell ref="C205:D205"/>
    <mergeCell ref="C69:D69"/>
    <mergeCell ref="C89:D89"/>
    <mergeCell ref="C109:D109"/>
    <mergeCell ref="C128:D128"/>
    <mergeCell ref="C147:D147"/>
    <mergeCell ref="C1:E1"/>
    <mergeCell ref="H1:K1"/>
    <mergeCell ref="H2:K2"/>
    <mergeCell ref="C28:D28"/>
    <mergeCell ref="C49:D49"/>
  </mergeCells>
  <pageMargins left="0.19685039370078738" right="0.11811023622047245" top="0.15748031496062992" bottom="0.15748031496062992" header="0.31496062992125984" footer="0.31496062992125984"/>
  <pageSetup paperSize="9" scale="90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revision>1</cp:revision>
  <cp:lastPrinted>2023-11-08T09:59:21Z</cp:lastPrinted>
  <dcterms:created xsi:type="dcterms:W3CDTF">2022-05-16T14:23:56Z</dcterms:created>
  <dcterms:modified xsi:type="dcterms:W3CDTF">2024-06-04T05:55:20Z</dcterms:modified>
</cp:coreProperties>
</file>